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bwach\Documents\balázs\sport\tao\2023_főépület_közbeszerzés\Költségvetés_2024_03\MLSZ_csarnok_öltöző__felujitas_ktg\árazatlan ktg\"/>
    </mc:Choice>
  </mc:AlternateContent>
  <xr:revisionPtr revIDLastSave="0" documentId="13_ncr:1_{8250E295-74CB-4375-91AB-20970935D7B0}" xr6:coauthVersionLast="47" xr6:coauthVersionMax="47" xr10:uidLastSave="{00000000-0000-0000-0000-000000000000}"/>
  <bookViews>
    <workbookView xWindow="-108" yWindow="-108" windowWidth="23256" windowHeight="12576" activeTab="5" xr2:uid="{00000000-000D-0000-FFFF-FFFF00000000}"/>
  </bookViews>
  <sheets>
    <sheet name="Info" sheetId="1" r:id="rId1"/>
    <sheet name="Főösszesítő" sheetId="2" r:id="rId2"/>
    <sheet name="Fejezet összesítő" sheetId="3" r:id="rId3"/>
    <sheet name="1. sz. fejezet" sheetId="4" r:id="rId4"/>
    <sheet name="3. sz. fejezet" sheetId="5" r:id="rId5"/>
    <sheet name="4. sz. fejezet"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6" l="1"/>
  <c r="I3" i="6" s="1"/>
  <c r="D4" i="3" s="1"/>
  <c r="H2" i="6"/>
  <c r="H3" i="6" s="1"/>
  <c r="C4" i="3" s="1"/>
  <c r="I37" i="5"/>
  <c r="H37" i="5"/>
  <c r="I36" i="5"/>
  <c r="H36" i="5"/>
  <c r="I35" i="5"/>
  <c r="H35" i="5"/>
  <c r="I34" i="5"/>
  <c r="H34" i="5"/>
  <c r="I33" i="5"/>
  <c r="H33" i="5"/>
  <c r="I32" i="5"/>
  <c r="H32" i="5"/>
  <c r="I31" i="5"/>
  <c r="H31" i="5"/>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6" i="5"/>
  <c r="H6" i="5"/>
  <c r="I5" i="5"/>
  <c r="H5" i="5"/>
  <c r="I4" i="5"/>
  <c r="H4" i="5"/>
  <c r="I3" i="5"/>
  <c r="H3" i="5"/>
  <c r="I2" i="5"/>
  <c r="H2" i="5"/>
  <c r="I58" i="4"/>
  <c r="H58" i="4"/>
  <c r="I57" i="4"/>
  <c r="H57" i="4"/>
  <c r="I56" i="4"/>
  <c r="H56" i="4"/>
  <c r="I55" i="4"/>
  <c r="H55" i="4"/>
  <c r="I54" i="4"/>
  <c r="H54" i="4"/>
  <c r="I53" i="4"/>
  <c r="H53" i="4"/>
  <c r="I52" i="4"/>
  <c r="H52" i="4"/>
  <c r="I51" i="4"/>
  <c r="H51" i="4"/>
  <c r="I50" i="4"/>
  <c r="H50" i="4"/>
  <c r="I49" i="4"/>
  <c r="H49" i="4"/>
  <c r="I48" i="4"/>
  <c r="H48" i="4"/>
  <c r="I47" i="4"/>
  <c r="H47" i="4"/>
  <c r="I46" i="4"/>
  <c r="H46" i="4"/>
  <c r="I45" i="4"/>
  <c r="H45" i="4"/>
  <c r="I44" i="4"/>
  <c r="H44" i="4"/>
  <c r="I43" i="4"/>
  <c r="H43" i="4"/>
  <c r="I42" i="4"/>
  <c r="H42" i="4"/>
  <c r="I41" i="4"/>
  <c r="H41" i="4"/>
  <c r="I40" i="4"/>
  <c r="H40" i="4"/>
  <c r="I39" i="4"/>
  <c r="H39" i="4"/>
  <c r="I38" i="4"/>
  <c r="H38"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I23" i="4"/>
  <c r="H23" i="4"/>
  <c r="I22" i="4"/>
  <c r="H22" i="4"/>
  <c r="I21" i="4"/>
  <c r="H21" i="4"/>
  <c r="I20" i="4"/>
  <c r="H20" i="4"/>
  <c r="I19" i="4"/>
  <c r="H19" i="4"/>
  <c r="I18" i="4"/>
  <c r="H18" i="4"/>
  <c r="I17" i="4"/>
  <c r="H17" i="4"/>
  <c r="I16" i="4"/>
  <c r="H16" i="4"/>
  <c r="I15" i="4"/>
  <c r="H15" i="4"/>
  <c r="I14" i="4"/>
  <c r="H14" i="4"/>
  <c r="I13" i="4"/>
  <c r="H13" i="4"/>
  <c r="I12" i="4"/>
  <c r="H12" i="4"/>
  <c r="I11" i="4"/>
  <c r="H11" i="4"/>
  <c r="I10" i="4"/>
  <c r="H10" i="4"/>
  <c r="I9" i="4"/>
  <c r="H9" i="4"/>
  <c r="I8" i="4"/>
  <c r="H8" i="4"/>
  <c r="I7" i="4"/>
  <c r="H7" i="4"/>
  <c r="I6" i="4"/>
  <c r="H6" i="4"/>
  <c r="I5" i="4"/>
  <c r="H5" i="4"/>
  <c r="I4" i="4"/>
  <c r="H4" i="4"/>
  <c r="I3" i="4"/>
  <c r="H3" i="4"/>
  <c r="I2" i="4"/>
  <c r="H2" i="4"/>
  <c r="H59" i="4" l="1"/>
  <c r="C2" i="3" s="1"/>
  <c r="H38" i="5"/>
  <c r="C3" i="3" s="1"/>
  <c r="I59" i="4"/>
  <c r="D2" i="3" s="1"/>
  <c r="I38" i="5"/>
  <c r="D3" i="3" s="1"/>
  <c r="D5" i="3" l="1"/>
  <c r="D5" i="2" s="1"/>
  <c r="C5" i="3"/>
  <c r="C5" i="2" s="1"/>
  <c r="C6" i="2" l="1"/>
  <c r="C7" i="2" s="1"/>
  <c r="C8" i="2" s="1"/>
</calcChain>
</file>

<file path=xl/sharedStrings.xml><?xml version="1.0" encoding="utf-8"?>
<sst xmlns="http://schemas.openxmlformats.org/spreadsheetml/2006/main" count="509" uniqueCount="292">
  <si>
    <t>Exportált költségvetés adatai</t>
  </si>
  <si>
    <t>Költségvetés neve:</t>
  </si>
  <si>
    <t>Leírás:</t>
  </si>
  <si>
    <t>Költségvetés jellege:</t>
  </si>
  <si>
    <t>Felújítás</t>
  </si>
  <si>
    <t>Tételek száma:</t>
  </si>
  <si>
    <t>94 db</t>
  </si>
  <si>
    <t>Munkanemek száma:</t>
  </si>
  <si>
    <t>7 db</t>
  </si>
  <si>
    <t>Fejezetek száma:</t>
  </si>
  <si>
    <t>3 db</t>
  </si>
  <si>
    <t>Építmény tulajdonsága:</t>
  </si>
  <si>
    <t>Sport és üdülési célú építmény</t>
  </si>
  <si>
    <t>Utolsó módosítás:</t>
  </si>
  <si>
    <t>2024-03-01 14:39:29</t>
  </si>
  <si>
    <t>Rezsióradíj:</t>
  </si>
  <si>
    <t>Bruttó végösszeg:</t>
  </si>
  <si>
    <t>Készítette:</t>
  </si>
  <si>
    <t>Figyelem!</t>
  </si>
  <si>
    <t>Ez az információs ablak az exportálással létrejött költségvetés alapadatait tartalmazza!</t>
  </si>
  <si>
    <t>A további munkafüzet-lapokon történő változtatások nincsenek hatással az oldal adataira!
Továbbá az ezen az oldalon kiadott módosítások nem változtatják a költségvetés adatait!</t>
  </si>
  <si>
    <t>Készült a TERC-ETALON Online Építőipari Költségvetés-készítő és Kiíró Programrendszerrel</t>
  </si>
  <si>
    <t>http://www.etalon.terc.hu</t>
  </si>
  <si>
    <t>Ssz.</t>
  </si>
  <si>
    <t>Fejezet megnevezés</t>
  </si>
  <si>
    <t>Anyagköltség</t>
  </si>
  <si>
    <t>Díjköltség</t>
  </si>
  <si>
    <t>Tornacsarnok_légkezelés</t>
  </si>
  <si>
    <t>Összes fejezet (HUF)</t>
  </si>
  <si>
    <t>Tornacsarnok VRF</t>
  </si>
  <si>
    <t>Lepény_légkezelés</t>
  </si>
  <si>
    <t>Tételszám</t>
  </si>
  <si>
    <t>Tétel szövege</t>
  </si>
  <si>
    <t>Menny.</t>
  </si>
  <si>
    <t>Egység</t>
  </si>
  <si>
    <t>Anyag egységár</t>
  </si>
  <si>
    <t>Díj egységre</t>
  </si>
  <si>
    <t>Anyag összesen</t>
  </si>
  <si>
    <t>Díj összesen</t>
  </si>
  <si>
    <t>Megjegyzés</t>
  </si>
  <si>
    <t>ÉNGY kód</t>
  </si>
  <si>
    <t>K. jelző</t>
  </si>
  <si>
    <t>Munkanem</t>
  </si>
  <si>
    <t>Normaidő</t>
  </si>
  <si>
    <t>83-001-1.5.2-0511012</t>
  </si>
  <si>
    <t>Négyszög keresztmetszetű légcsatorna és idomaik szerelése,  tartószerkezet nélkül, légcsatorna alumínium lemezből, lemezvastagság: 1,2 mm, 501-1000 mm oldalhosszúság között, UNIMAX SZOTFORM N-1 lemezcső, alumínium lemezből, 1,2 /800 mm</t>
  </si>
  <si>
    <t>m²</t>
  </si>
  <si>
    <t xml:space="preserve"> 830011034330</t>
  </si>
  <si>
    <t>ÖN</t>
  </si>
  <si>
    <t>80-005-1.2.2.1.2.1-0098062</t>
  </si>
  <si>
    <t>Légtechnikai és szellőző berendezések vezetékeinek hő- és hangszigetelése (ívek, idomok, szerelvények szigetelése és burkolás nélkül), négyszög keresztmetszetű, kőzetgyapot paplannal kasírozott kialakítással, alufóliára és huzalfonatra tűzött kivitelben, horganyzott acélkapocs felerősítéssel, tüskézéssel rögzítve, PAROC PWM80-50/AL1 alufóliára és huzalfonatra tűzött kőzetgyapot paplan, 4000 x 1000 mm, vtg: 50 mm</t>
  </si>
  <si>
    <t xml:space="preserve"> 800051451142</t>
  </si>
  <si>
    <t>80-005-1.2.4.1.2.1-0114123</t>
  </si>
  <si>
    <t>Légtechnikai és szellőző berendezések vezetékeinek hő- és hangszigetelése (ívek, idomok, szerelvények szigetelése és burkolás nélkül), négyszög keresztmetszetű, szintetikus gumi alapú kaucsuk tekerccsel öntapadós kialakítással, csupasz kivitelben, öntapadó ragasztó szalag lezárással, Öntapadó lap tekercsben, falvastagság: 13 mm</t>
  </si>
  <si>
    <t xml:space="preserve"> 800051452423</t>
  </si>
  <si>
    <t>80-005-1.2.4.1.2.1-0114124</t>
  </si>
  <si>
    <t>Légtechnikai és szellőző berendezések vezetékeinek hő- és hangszigetelése (ívek, idomok, szerelvények szigetelése és burkolás nélkül), négyszög keresztmetszetű, szintetikus gumi alapú kaucsuk tekerccsel öntapadós kialakítással, csupasz kivitelben, öntapadó ragasztó szalag lezárással, Öntapadó lap tekercsben, falvastagság: 19 mm</t>
  </si>
  <si>
    <t xml:space="preserve"> 800051452435</t>
  </si>
  <si>
    <t>83-001-1.5.2</t>
  </si>
  <si>
    <t xml:space="preserve">Épületen kívüli légtechnikai bádoglemez szigetelésre </t>
  </si>
  <si>
    <t>83-003-2.1.1.2-0869980</t>
  </si>
  <si>
    <t>Kör keresztmetszetű, csappantyú, pillangószelep, térfogatáram állandósító elem felszerelése, lemezcsatornára, NÁ 351-560 mm között, LINDAB DAMPER DIRU íriszes légmennyiség szabályozó mérőcsonkokkal, gumitömítéssel, horganyzott acélból, DN500, DIRU-500</t>
  </si>
  <si>
    <t>db</t>
  </si>
  <si>
    <t xml:space="preserve"> 830034198145</t>
  </si>
  <si>
    <t>83-003-2.1.1.1-0869706</t>
  </si>
  <si>
    <t>Kör keresztmetszetű, csappantyú, pillangószelep, térfogatáram állandósító elem felszerelése, lemezcsatornára, NÁ 350 mm-ig, LINDAB DAMPER DRU beállítószelep, kézi mozgatással, gumitömítéssel, horganyzott acélból, DN 250, DRU-250</t>
  </si>
  <si>
    <t xml:space="preserve"> 830031114385</t>
  </si>
  <si>
    <t>83-004-1.1.2.7</t>
  </si>
  <si>
    <t>Négyszög keresztmetszetű hangtompító elhelyezése tartószerkezettel, 1,5-2 m hosszú elem, felületnagyság: 2,00 m² felett</t>
  </si>
  <si>
    <t xml:space="preserve"> 830042792673</t>
  </si>
  <si>
    <t>83-002-3.1-0115782</t>
  </si>
  <si>
    <t>Kör csatlakozású elárasztásos elem felszerelése lemezcsatornára NÁ 350 mm-ig, LINDAB COMFORT CEA elárasztásos befúvó, téglalap alakú, felső csatlakozású, RAL 9010, CEA-2510</t>
  </si>
  <si>
    <t xml:space="preserve"> 830021109131</t>
  </si>
  <si>
    <t>83-002-1.1.1.2</t>
  </si>
  <si>
    <t>Négyszög keresztmetszetű légrács szerelése falnyílásba, felületnagyság: 0,11-0,25 m² között, LINDAB COMFORT AD-11-CMN egysoros szellőzőrács mozgatható vízszintes lamellákkal, elox.alumínium, szerelőkerettel, AD-11-CMN-900-200</t>
  </si>
  <si>
    <t>83-002-1.3.1.5-0312963</t>
  </si>
  <si>
    <t>Négyszög keresztmetszetű fixzsalu, túlnyomást kibocsátó zsalu, elektromos zsalu  felszerelése, falnyílásba, felületnagyság: 1,00 m² felett, LINDAB COMFORT WLA22 külső fali rács, dróthálóval, alumíniumból, WLA22-V-N-1200-1000</t>
  </si>
  <si>
    <t xml:space="preserve"> 830021098750</t>
  </si>
  <si>
    <t>83-002-2.3.2.2</t>
  </si>
  <si>
    <t xml:space="preserve">Kör keresztmetszetű légrács szerelése lemezcsatornára, NÁ 351-560 mm között, körrács, acéllemezből, fehér, NÁ 500 mm, </t>
  </si>
  <si>
    <t>Négyszög keresztmetszetű hangtompító elhelyezése tartószerkezettel, hosszú elem, felületnagyság: 2,00 m² felett</t>
  </si>
  <si>
    <t>83-001-2.1.2-0830606</t>
  </si>
  <si>
    <t>Kör keresztmetszetű légcsatorna és idomaik szerelése,  tartószerkezet nélkül, spirálkorcolt lemezcső, horganyzott acéllemezből, NÁ 160-250 mm között, LINDAB SR spirálkorcolt lemezcső, horganyzott acéllemezből, lemez vtg. 0,5 mm, DN 160, SR-160</t>
  </si>
  <si>
    <t>m</t>
  </si>
  <si>
    <t xml:space="preserve"> 830011036221</t>
  </si>
  <si>
    <t>83-001-2.1.2-0830608</t>
  </si>
  <si>
    <t>Kör keresztmetszetű légcsatorna és idomaik szerelése,  tartószerkezet nélkül, spirálkorcolt lemezcső, horganyzott acéllemezből, NÁ 160-250 mm között, LINDAB SR spirálkorcolt lemezcső, horganyzott acéllemezből, lemez vtg. 0,5 mm, DN 200, SR-200</t>
  </si>
  <si>
    <t xml:space="preserve"> 830011036245</t>
  </si>
  <si>
    <t>83-001-2.1.2-0830611</t>
  </si>
  <si>
    <t>Kör keresztmetszetű légcsatorna és idomaik szerelése,  tartószerkezet nélkül, spirálkorcolt lemezcső, horganyzott acéllemezből, NÁ 160-250 mm között, LINDAB SR spirálkorcolt lemezcső, horganyzott acéllemezből, lemez vtg. 0,5 mm, DN 250, SR-250</t>
  </si>
  <si>
    <t xml:space="preserve"> 830011036250</t>
  </si>
  <si>
    <t>83-001-2.1.3-0830612</t>
  </si>
  <si>
    <t>Kör keresztmetszetű légcsatorna és idomaik szerelése,  tartószerkezet nélkül, spirálkorcolt lemezcső, horganyzott acéllemezből, NÁ 280-450 mm között, LINDAB SR spirálkorcolt lemezcső, horganyzott acéllemezből, lemez vtg. 0,55 mm, DN 315, SR-315</t>
  </si>
  <si>
    <t xml:space="preserve"> 830011036732</t>
  </si>
  <si>
    <t>83-001-2.1.3-0830613</t>
  </si>
  <si>
    <t>Kör keresztmetszetű légcsatorna és idomaik szerelése,  tartószerkezet nélkül, spirálkorcolt lemezcső, horganyzott acéllemezből, NÁ 280-450 mm között, LINDAB SR spirálkorcolt lemezcső, horganyzott acéllemezből, lemez vtg. 0,55 mm, DN 355, SR-355</t>
  </si>
  <si>
    <t xml:space="preserve"> 830011036744</t>
  </si>
  <si>
    <t>83-001-2.1.3-0830614</t>
  </si>
  <si>
    <t>Kör keresztmetszetű légcsatorna és idomaik szerelése,  tartószerkezet nélkül, spirálkorcolt lemezcső, horganyzott acéllemezből, NÁ 280-450 mm között, LINDAB SR spirálkorcolt lemezcső, horganyzott acéllemezből, lemez vtg. 0,55 mm, DN 400, SR-400</t>
  </si>
  <si>
    <t xml:space="preserve"> 830011036756</t>
  </si>
  <si>
    <t>83-001-2.1.3-0830621</t>
  </si>
  <si>
    <t>Kör keresztmetszetű légcsatorna és idomaik szerelése,  tartószerkezet nélkül, spirálkorcolt lemezcső, horganyzott acéllemezből, NÁ 280-450 mm között, LINDAB SR spirálkorcolt lemezcső, horganyzott acéllemezből, lemez vtg. 0,6 mm, DN 450, SR-450</t>
  </si>
  <si>
    <t xml:space="preserve"> 830011036761</t>
  </si>
  <si>
    <t>83-001-2.1.4-0830622</t>
  </si>
  <si>
    <t>Kör keresztmetszetű légcsatorna és idomaik szerelése,  tartószerkezet nélkül, spirálkorcolt lemezcső, horganyzott acéllemezből, NÁ 500-750 mm között, LINDAB SR spirálkorcolt lemezcső, horganyzott acéllemezből, lemez vtg. 0,7 mm, DN 500, SR-500</t>
  </si>
  <si>
    <t xml:space="preserve"> 830011037136</t>
  </si>
  <si>
    <t>83-001-2.1.4-0830625</t>
  </si>
  <si>
    <t>Kör keresztmetszetű légcsatorna és idomaik szerelése,  tartószerkezet nélkül, spirálkorcolt lemezcső, horganyzott acéllemezből, NÁ 500-750 mm között, LINDAB SR spirálkorcolt lemezcső, horganyzott acéllemezből, lemez vtg. 0,7 mm, DN 630, SR-630</t>
  </si>
  <si>
    <t xml:space="preserve"> 830011037165</t>
  </si>
  <si>
    <t>83-001-2.1.5-0830627</t>
  </si>
  <si>
    <t>Kör keresztmetszetű légcsatorna és idomaik szerelése,  tartószerkezet nélkül, spirálkorcolt lemezcső, horganyzott acéllemezből, NÁ 800-1250 mm között, LINDAB SR spirálkorcolt lemezcső, horganyzott acéllemezből, lemez vtg. 0,8 mm, DN 800, SR-800</t>
  </si>
  <si>
    <t xml:space="preserve"> 830011037463</t>
  </si>
  <si>
    <t>83-001-2.3.4.8-0868026</t>
  </si>
  <si>
    <t>Kör keresztmetszetű légcsatorna és idomaik szerelése,  tartószerkezet nélkül, horganyzott acéllemez idomok, spirálkorcolt vagy hajlítható lemezcsőhöz, NÁ 500-750 mm között, ív, könyök idom, LINDAB SAFE BFU 90° -os épített könyökidom, gumitömítéssel, horganyzott acéllemezből, DN 500, BFU-500-90</t>
  </si>
  <si>
    <t xml:space="preserve"> 830011065063</t>
  </si>
  <si>
    <t>83-001-2.3.2.8-0868021</t>
  </si>
  <si>
    <t>Kör keresztmetszetű légcsatorna és idomaik szerelése,  tartószerkezet nélkül, horganyzott acéllemez idomok, spirálkorcolt vagy hajlítható lemezcsőhöz, NÁ 160-250 mm között, ív, könyök idom, LINDAB SAFE BFU 90° -os épített könyökidom, gumitömítéssel, horganyzott acéllemezből, DN 250, BFU-250-90</t>
  </si>
  <si>
    <t xml:space="preserve"> 830011049912</t>
  </si>
  <si>
    <t>83-001-2.3.3.8-0868024</t>
  </si>
  <si>
    <t>Kör keresztmetszetű légcsatorna és idomaik szerelése,  tartószerkezet nélkül, horganyzott acéllemez idomok, spirálkorcolt vagy hajlítható lemezcsőhöz, NÁ 280-450 mm között, ív, könyök idom, LINDAB SAFE BFU 90° -os épített könyökidom, gumitömítéssel, horganyzott acéllemezből, DN 400, BFU-400-90</t>
  </si>
  <si>
    <t xml:space="preserve"> 830011057726</t>
  </si>
  <si>
    <t>83-001-2.3.5.8-0868030</t>
  </si>
  <si>
    <t>Kör keresztmetszetű légcsatorna és idomaik szerelése,  tartószerkezet nélkül, horganyzott acéllemez idomok, spirálkorcolt vagy hajlítható lemezcsőhöz, NÁ 800-1250 mm között, ív, könyök idom, LINDAB SAFE BFU 90° -os épített könyökidom, gumitömítéssel, horganyzott acéllemezből, DN 800, BFU-800-90</t>
  </si>
  <si>
    <t xml:space="preserve"> 830011076352</t>
  </si>
  <si>
    <t>83-001-2.3.2.2-0868114</t>
  </si>
  <si>
    <t>Kör keresztmetszetű légcsatorna és idomaik szerelése,  tartószerkezet nélkül, horganyzott acéllemez idomok, spirálkorcolt vagy hajlítható lemezcsőhöz, NÁ 160-250 mm között, szűkítő idom, LINDAB SAFE RCU préselt koncentrikus szűkítő idom, gumitömítéssel, horganyzott acéllemezből, DN 200/160, RCU-200-160</t>
  </si>
  <si>
    <t xml:space="preserve"> 830011046912</t>
  </si>
  <si>
    <t>83-001-2.3.2.2-0868120</t>
  </si>
  <si>
    <t>Kör keresztmetszetű légcsatorna és idomaik szerelése,  tartószerkezet nélkül, horganyzott acéllemez idomok, spirálkorcolt vagy hajlítható lemezcsőhöz, NÁ 160-250 mm között, szűkítő idom, LINDAB SAFE RCU préselt koncentrikus szűkítő idom, gumitömítéssel, horganyzott acéllemezből, DN 250/200, RCU-250-200</t>
  </si>
  <si>
    <t xml:space="preserve"> 830011046970</t>
  </si>
  <si>
    <t>83-001-2.3.3.2-0825226</t>
  </si>
  <si>
    <t>Kör keresztmetszetű légcsatorna és idomaik szerelése,  tartószerkezet nélkül, horganyzott acéllemez idomok, spirálkorcolt vagy hajlítható lemezcsőhöz, NÁ 280-450 mm között, szűkítő idom, UNIMAX SZOTFORM ESZD excentrikus szűkítő idom, horganyzott acéllemezből, NÁ 315/250 mm</t>
  </si>
  <si>
    <t xml:space="preserve"> 830011053135</t>
  </si>
  <si>
    <t>83-001-2.3.3.2-0825231</t>
  </si>
  <si>
    <t>Kör keresztmetszetű légcsatorna és idomaik szerelése,  tartószerkezet nélkül, horganyzott acéllemez idomok, spirálkorcolt vagy hajlítható lemezcsőhöz, NÁ 280-450 mm között, szűkítő idom, UNIMAX SZOTFORM ESZD excentrikus szűkítő idom, horganyzott acéllemezből, NÁ 350/315 mm</t>
  </si>
  <si>
    <t xml:space="preserve"> 830011053181</t>
  </si>
  <si>
    <t>83-001-2.3.3.2-0825233</t>
  </si>
  <si>
    <t>Kör keresztmetszetű légcsatorna és idomaik szerelése,  tartószerkezet nélkül, horganyzott acéllemez idomok, spirálkorcolt vagy hajlítható lemezcsőhöz, NÁ 280-450 mm között, szűkítő idom, UNIMAX SZOTFORM ESZD excentrikus szűkítő idom, horganyzott acéllemezből, NÁ 400/200 mm</t>
  </si>
  <si>
    <t xml:space="preserve"> 830011053193</t>
  </si>
  <si>
    <t>83-001-2.3.3.2-0825235</t>
  </si>
  <si>
    <t>Kör keresztmetszetű légcsatorna és idomaik szerelése,  tartószerkezet nélkül, horganyzott acéllemez idomok, spirálkorcolt vagy hajlítható lemezcsőhöz, NÁ 280-450 mm között, szűkítő idom, UNIMAX SZOTFORM ESZD excentrikus szűkítő idom, horganyzott acéllemezből, NÁ 400/315 mm</t>
  </si>
  <si>
    <t xml:space="preserve"> 830011053215</t>
  </si>
  <si>
    <t>83-001-2.3.3.2-0825236</t>
  </si>
  <si>
    <t>Kör keresztmetszetű légcsatorna és idomaik szerelése,  tartószerkezet nélkül, horganyzott acéllemez idomok, spirálkorcolt vagy hajlítható lemezcsőhöz, NÁ 280-450 mm között, szűkítő idom, UNIMAX SZOTFORM ESZD excentrikus szűkítő idom, horganyzott acéllemezből, NÁ 400/350 mm</t>
  </si>
  <si>
    <t xml:space="preserve"> 830011053220</t>
  </si>
  <si>
    <t>83-001-2.3.3.2-0881581</t>
  </si>
  <si>
    <t>Kör keresztmetszetű légcsatorna és idomaik szerelése,  tartószerkezet nélkül, horganyzott acéllemez idomok, spirálkorcolt vagy hajlítható lemezcsőhöz, NÁ 280-450 mm között, szűkítő idom, CAIROX gumitömítéses koncentrikus szűkítő idom, szeletes, horganyzott acél, RDG 450/400, Csz.: C010521450400</t>
  </si>
  <si>
    <t xml:space="preserve"> 830013989650</t>
  </si>
  <si>
    <t>83-001-2.3.4.2</t>
  </si>
  <si>
    <t>Kör keresztmetszetű légcsatorna és idomaik szerelése,  tartószerkezet nélkül, horganyzott acéllemez idomok, spirálkorcolt vagy hajlítható lemezcsőhöz, NÁ 500-750 mm között, szűkítő idom, LINDAB SAFE RCU préselt koncentrikus szűkítő idom, gumitömítéssel, horganyzott acéllemezből, DN 500/450, RCU-500-450</t>
  </si>
  <si>
    <t>83-001-2.3.4.2-0868134</t>
  </si>
  <si>
    <t>Kör keresztmetszetű légcsatorna és idomaik szerelése,  tartószerkezet nélkül, horganyzott acéllemez idomok, spirálkorcolt vagy hajlítható lemezcsőhöz, NÁ 500-750 mm között, szűkítő idom, LINDAB SAFE RCU préselt koncentrikus szűkítő idom, gumitömítéssel, horganyzott acéllemezből, DN 630/500, RCU-630-500</t>
  </si>
  <si>
    <t xml:space="preserve"> 830011062320</t>
  </si>
  <si>
    <t>83-001-2.3.5.2-0868435</t>
  </si>
  <si>
    <t>Kör keresztmetszetű légcsatorna és idomaik szerelése,  tartószerkezet nélkül, horganyzott acéllemez idomok, spirálkorcolt vagy hajlítható lemezcsőhöz, NÁ 800-1250 mm között, szűkítő idom, LINDAB SAFE RLU épített excentrikus szűkítő idom, gumitömítéssel, horganyzott acéllemezből, DN 800/630, RLU-800-630</t>
  </si>
  <si>
    <t xml:space="preserve"> 830011074456</t>
  </si>
  <si>
    <t>83-001-2.3.2.1-0869047</t>
  </si>
  <si>
    <t>Kör keresztmetszetű légcsatorna és idomaik szerelése,  tartószerkezet nélkül, horganyzott acéllemez idomok, spirálkorcolt vagy hajlítható lemezcsőhöz, NÁ 160-250 mm között, elágazó idom, LINDAB SAFE TCU épített T-idom, gumitömítéssel, horganyzott acéllemezből, DN 250/250, TCU-250-250</t>
  </si>
  <si>
    <t>Kör keresztmetszetű légcsatorna és idomaik szerelése,  tartószerkezet nélkül, horganyzott acéllemez idomok, spirálkorcolt vagy hajlítható lemezcsőhöz, NÁ 160-250 mm között, elágazó idom, LINDAB SAFE TCU épített T-idom, gumitömítéssel, horganyzott acéllemezből, DN 250/315, TCU-250-315</t>
  </si>
  <si>
    <t xml:space="preserve"> 830011044505</t>
  </si>
  <si>
    <t>83-001-2.3.3.1-0869056</t>
  </si>
  <si>
    <t>Kör keresztmetszetű légcsatorna és idomaik szerelése,  tartószerkezet nélkül, horganyzott acéllemez idomok, spirálkorcolt vagy hajlítható lemezcsőhöz, NÁ 280-450 mm között, elágazó idom, LINDAB SAFE TCPU préselt T-idom, gumitömítéssel, horganyzott acéllemezből, DN 315/250, TCPU-315-250</t>
  </si>
  <si>
    <t xml:space="preserve"> 830011052152</t>
  </si>
  <si>
    <t>83-001-2.3.3.1-0869079</t>
  </si>
  <si>
    <t>Kör keresztmetszetű légcsatorna és idomaik szerelése,  tartószerkezet nélkül, horganyzott acéllemez idomok, spirálkorcolt vagy hajlítható lemezcsőhöz, NÁ 280-450 mm között, elágazó idom, LINDAB SAFE TCPU préselt T-idom, gumitömítéssel, horganyzott acéllemezből, DN 400/250, TCPU-400-250</t>
  </si>
  <si>
    <t xml:space="preserve"> 830011052382</t>
  </si>
  <si>
    <t>83-001-2.3.3.1</t>
  </si>
  <si>
    <t>Kör keresztmetszetű légcsatorna és idomaik szerelése,  tartószerkezet nélkül, horganyzott acéllemez idomok, spirálkorcolt vagy hajlítható lemezcsőhöz, NÁ 280-450 mm között, elágazó idom, LINDAB SAFE TCPU préselt T-idom, gumitömítéssel, horganyzott acéllemezből, DN 450/250, TCPU-450-250</t>
  </si>
  <si>
    <t>83-001-2.3.4.1-0869095</t>
  </si>
  <si>
    <t>Kör keresztmetszetű légcsatorna és idomaik szerelése,  tartószerkezet nélkül, horganyzott acéllemez idomok, spirálkorcolt vagy hajlítható lemezcsőhöz, NÁ 500-750 mm között, elágazó idom, LINDAB SAFE TCU épített T-idom, gumitömítéssel, horganyzott acéllemezből, DN 500/500, TCU-500-500</t>
  </si>
  <si>
    <t xml:space="preserve"> 830011059772</t>
  </si>
  <si>
    <t>83-001-2.3.4.1-0869109</t>
  </si>
  <si>
    <t>Kör keresztmetszetű légcsatorna és idomaik szerelése,  tartószerkezet nélkül, horganyzott acéllemez idomok, spirálkorcolt vagy hajlítható lemezcsőhöz, NÁ 500-750 mm között, elágazó idom, LINDAB SAFE TCPU préselt T-idom, gumitömítéssel, horganyzott acéllemezből, DN 630/630, TCPU-630-630</t>
  </si>
  <si>
    <t xml:space="preserve"> 830011059876</t>
  </si>
  <si>
    <t>83-001-2.3.5.1-0869133</t>
  </si>
  <si>
    <t>Kör keresztmetszetű légcsatorna és idomaik szerelése,  tartószerkezet nélkül, horganyzott acéllemez idomok, spirálkorcolt vagy hajlítható lemezcsőhöz, NÁ 800-1250 mm között, elágazó idom, LINDAB SAFE TCU épített T-idom, gumitömítéssel, horganyzott acéllemezből, DN 800/500, TCU-800-500</t>
  </si>
  <si>
    <t xml:space="preserve"> 830011066683</t>
  </si>
  <si>
    <t>83-100-1.1.1</t>
  </si>
  <si>
    <t>DUPLEX 9000 Multi Eco-N Légkezelő gép</t>
  </si>
  <si>
    <t>K</t>
  </si>
  <si>
    <t>DUPLEX 2500 Multi Eco-N Légkezelő gép</t>
  </si>
  <si>
    <t>01-100-1.1.1</t>
  </si>
  <si>
    <t>Légkezelő gépek DX-es kaloriferjeinek kültéri egységei</t>
  </si>
  <si>
    <t>klt</t>
  </si>
  <si>
    <t>57-021-1.1.2.3.5-0723206</t>
  </si>
  <si>
    <t>Kör keresztmetszetű hangcsillapított csőszakasz szerelése, külön tételben kiírt tartószerkezetre, merev, gumigyűrűs kivitelben, hossza L=1001-1500 mm között, NA 356-400 mm között, LINDAB SLU körkeresztm. hangcsillapító gumit. hg.acél, DN 400/1200, SLU-400-1200-50</t>
  </si>
  <si>
    <t xml:space="preserve"> 570213438686</t>
  </si>
  <si>
    <t>57-021-1.1.2.2.2-0723191</t>
  </si>
  <si>
    <t>Kör keresztmetszetű hangcsillapított csőszakasz szerelése, külön tételben kiírt tartószerkezetre, merev, gumigyűrűs kivitelben, hossza L=1000 mm, NA 101-160 mm között, LINDAB SLU körkeresztm. hangcsillapító gumit. hg.acél, DN 160/900, SLU-160-900-50</t>
  </si>
  <si>
    <t xml:space="preserve"> 570213438013</t>
  </si>
  <si>
    <t>57-021-1.1.2.2.2-0723187</t>
  </si>
  <si>
    <t>Kör keresztmetszetű hangcsillapított csőszakasz szerelése, külön tételben kiírt tartószerkezetre, merev, gumigyűrűs kivitelben, hossza L=1000 mm, NA 101-160 mm között, LINDAB SLU körkeresztm. hangcsillapító gumit. hg.acél, DN 125/900, SLU-125-900-50</t>
  </si>
  <si>
    <t xml:space="preserve"> 570213437984</t>
  </si>
  <si>
    <t>57-021-2.1.2.2-0386373</t>
  </si>
  <si>
    <t>Négyszög keresztmetszetű hangcsillapító csőelem szerelése, külön tételben kiírt tartószerkezetre, könyök elem, 0,11-0,25 m2 között, Kulisszás, könyök hangcsillapító CSK-N-H tip., 400 x 300 mm nxb=2x150</t>
  </si>
  <si>
    <t xml:space="preserve"> 570213451201</t>
  </si>
  <si>
    <t>57-021-2.1.2.3-0386336</t>
  </si>
  <si>
    <t>Négyszög keresztmetszetű hangcsillapító csőelem szerelése, külön tételben kiírt tartószerkezetre, könyök elem, 0,26-0,50 m2 között, Kulisszás, könyök hangcsillapító CSK-S-V tip., 500 x 600 mm nxb=3x100</t>
  </si>
  <si>
    <t xml:space="preserve"> 570213451886</t>
  </si>
  <si>
    <t>01-100-1.1.1.1</t>
  </si>
  <si>
    <t>Egyéb felvonulási és szerelési munkák</t>
  </si>
  <si>
    <t>Építmény közvetlen költségei (HUF)</t>
  </si>
  <si>
    <t>84-001-7.1.1-0560812</t>
  </si>
  <si>
    <t>Változó tömegáramú, inverteres multi split klímák elhelyezése, csővezetés nélkül, kültéri egységek, hőszivattyús kivitelű, hűtő-/fűtőteljesítmény: 65 kW / 70 kW-ig, Gree GMV6 2 csöves DC inverteres kültéri 28 kW, névl.hűtőteljesítmény: 28kW, névl.fűtőteljesítm.: 31,5 kW, hűtőközeg: R410A, max.ráköthető beltéri: 16 db, Csz.: GMV-280WM/H-X</t>
  </si>
  <si>
    <t xml:space="preserve"> 840015055882</t>
  </si>
  <si>
    <t>84-001-7.1.1-0560811</t>
  </si>
  <si>
    <t>Változó tömegáramú, inverteres multi split klímák elhelyezése, csővezetés nélkül, kültéri egységek, hőszivattyús kivitelű, hűtő-/fűtőteljesítmény: 65 kW / 70 kW-ig, Gree GMV6 2 csöves DC inverteres kültéri 22,4 kW, névl.hűtőteljesítm.: 33,5 kW, névl.fűtőteljesítm.: 37,5 kW, hűtőközeg: R410A, max.ráköthető beltéri: 19 db, Csz.: GMV-224WM/H-X</t>
  </si>
  <si>
    <t xml:space="preserve"> 840015055870</t>
  </si>
  <si>
    <t>84-001-7.2.3-0560751</t>
  </si>
  <si>
    <t>Változó tömegáramú, inverteres multi split klímák elhelyezése, csővezetés nélkül, beltéri egységek, infra távszabályzóval,hűtőteljesítmény: 16 kW-ig, Gree GMV5 inverter 8-utas kazettás beltéri 2,2 kW, infra távirányítóval, cseppszivattyúval, n.hűtőteljesítmény: 2200 W, n.fűtőteljesítmény: 2800 W, Csz.: GMV-ND22T/E-T</t>
  </si>
  <si>
    <t xml:space="preserve"> 840015056020</t>
  </si>
  <si>
    <t>84-001-7.2.3-0560740</t>
  </si>
  <si>
    <t>Változó tömegáramú, inverteres multi split klímák elhelyezése, csővezetés nélkül, beltéri egységek, infra távszabályzóval,hűtőteljesítmény: 16 kW-ig, Gree GMV5 "Lomo" oldalfali beltéri 5,6 kW, magasoldalfali, infra távirányítóval, n.hűtőteljesítmény: 5600 W, n.fűtőteljesítmény: 6300 W, Csz.: GMV-ND56G/B4B-T</t>
  </si>
  <si>
    <t xml:space="preserve"> 840015056003</t>
  </si>
  <si>
    <t>84-001-7.1.1.1</t>
  </si>
  <si>
    <t>Gree GMV inverter  Y-elágazóidom-pár FQ02/A</t>
  </si>
  <si>
    <t>Gree GMV inverter  Y-elágazóidom-pár ML01/A</t>
  </si>
  <si>
    <t>Gree GMV inverter  Y-elágazóidom-pár FQ01A/A</t>
  </si>
  <si>
    <t>Gree GMV inverter  Y-elágazóidom-pár FQ01B/A</t>
  </si>
  <si>
    <t>57-041-3.1.1.1.1.1-0388402</t>
  </si>
  <si>
    <t>Klíma csővezetékek és idomok szerelése, vörösréz csővezeték, kapilláris forrasztással, szabadon, horonyba vagy padlócsatornába szerelve, csőidomok és tartók nélkül, ámérő 42 mm-ig, átmérő 5 -12 mm, Vegytiszta vörösrézcső, lágy, 6,35 x 0,8 mm, 50 m tekercsben</t>
  </si>
  <si>
    <t xml:space="preserve"> 570413490332</t>
  </si>
  <si>
    <t>57-041-3.1.1.1.1.1</t>
  </si>
  <si>
    <t>Klíma csővezetékek és idomok szerelése, vörösréz csővezeték, kapilláris forrasztással, szabadon, horonyba vagy padlócsatornába szerelve, csőidomok és tartók nélkül, ámérő 42 mm-ig, átmérő 5 -12 mm, Vegytiszta vörösrézcső, lágy, 9,52 x 1,0 mm, 50 m tekercsben</t>
  </si>
  <si>
    <t>Klíma csővezetékek és idomok szerelése, vörösréz csővezeték, kapilláris forrasztással, szabadon, horonyba vagy padlócsatornába szerelve, csőidomok és tartók nélkül, ámérő 42 mm-ig, átmérő 5 -12 mm, Vegytiszta vörösrézcső, lágy, 12,7 x 1,0 mm, 50 m tekercsben</t>
  </si>
  <si>
    <t>57-041-3.1.1.1.1.2</t>
  </si>
  <si>
    <t>Klíma csővezetékek és idomok szerelése, vörösréz csővezeték, kapilláris forrasztással, szabadon, horonyba vagy padlócsatornába szerelve, csőidomok és tartók nélkül, ámérő 42 mm-ig, átmérő 15-18 mm, Vegytiszta vörösrézcső, lágy, 15,9 x 1,0 mm, 25 m tekercsben</t>
  </si>
  <si>
    <t>Klíma csővezetékek és idomok szerelése, vörösréz csővezeték, kapilláris forrasztással, szabadon, horonyba vagy padlócsatornába szerelve, csőidomok és tartók nélkül, ámérő 42 mm-ig, átmérő 15-18 mm, Vegytiszta vörösrézcső, kemény, 19,05 x 1,0 mm, 5 m szálban</t>
  </si>
  <si>
    <t>57-041-3.1.1.1.1.3</t>
  </si>
  <si>
    <t>Klíma csővezetékek és idomok szerelése, vörösréz csővezeték, kapilláris forrasztással, szabadon, horonyba vagy padlócsatornába szerelve, csőidomok és tartók nélkül, ámérő 42 mm-ig, átmérő 20-22 mm, Vegytiszta vörösrézcső, lágy, 22,2 x 1,5 mm, 25 m tekercsben</t>
  </si>
  <si>
    <t>57-041-3.1.1.1.1.4</t>
  </si>
  <si>
    <t>Klíma csővezetékek és idomok szerelése, vörösréz csővezeték, kapilláris forrasztással, szabadon, horonyba vagy padlócsatornába szerelve, csőidomok és tartók nélkül, ámérő 42 mm-ig, átmérő 28 mm, Vegytiszta vörösrézcső, lágy, 28,6 x 1,0 mm, 25 m tekercsben</t>
  </si>
  <si>
    <t>Klíma csővezetékek és idomok szerelése, vörösréz csővezeték, kapilláris forrasztással, szabadon, horonyba vagy padlócsatornába szerelve, csőidomok és tartók nélkül, ámérő 42 mm-ig, átmérő 28 mm, Vegytiszta vörösrézcső, kemény, 28,6 x 1,5 mm, 5 m szálban</t>
  </si>
  <si>
    <t>57-041-3.1.1.1.1.1.1</t>
  </si>
  <si>
    <t>Klíma rendszer feltöltése glikollal R410a</t>
  </si>
  <si>
    <t>kg</t>
  </si>
  <si>
    <t>Kábelezés és kiegészítő elektromos munkák</t>
  </si>
  <si>
    <t>80-004-1.4.1.1.1-0125301</t>
  </si>
  <si>
    <t>Hűtő- és mélyhűtött, valamint klímatechnikai berendezések szerkezeti elemeinek és csővezetékeinek hőszigetelése (ívek, idomok, szerelvények szigetelése és burkolás nélkül), szintetikus gumi alapú kaucsuk csőhéjjal csupasz kivitelben, ragasztással, öntapadó ragasztó szalag lezárással, NÁ 108 mm csőátmérőig, Csőhéj, falvastagság: 6 mm, külső csőátmérő 06 mm</t>
  </si>
  <si>
    <t xml:space="preserve"> 800041446745</t>
  </si>
  <si>
    <t>80-004-1.4.1.1.1-0125364</t>
  </si>
  <si>
    <t>Hűtő- és mélyhűtött, valamint klímatechnikai berendezések szerkezeti elemeinek és csővezetékeinek hőszigetelése (ívek, idomok, szerelvények szigetelése és burkolás nélkül), szintetikus gumi alapú kaucsuk csőhéjjal csupasz kivitelben, ragasztással, öntapadó ragasztó szalag lezárással, NÁ 108 mm csőátmérőig, Csőhéj, falvastagság: 13 mm, külső csőátmérő 12 mm</t>
  </si>
  <si>
    <t xml:space="preserve"> 800041447045</t>
  </si>
  <si>
    <t>80-004-1.4.1.1.1-0125365</t>
  </si>
  <si>
    <t>Hűtő- és mélyhűtött, valamint klímatechnikai berendezések szerkezeti elemeinek és csővezetékeinek hőszigetelése (ívek, idomok, szerelvények szigetelése és burkolás nélkül), szintetikus gumi alapú kaucsuk csőhéjjal csupasz kivitelben, ragasztással, öntapadó ragasztó szalag lezárással, NÁ 108 mm csőátmérőig, Csőhéj, falvastagság: 13 mm, külső csőátmérő 15 mm</t>
  </si>
  <si>
    <t xml:space="preserve"> 800041447050</t>
  </si>
  <si>
    <t>80-004-1.4.1.1.1-0125366</t>
  </si>
  <si>
    <t>Hűtő- és mélyhűtött, valamint klímatechnikai berendezések szerkezeti elemeinek és csővezetékeinek hőszigetelése (ívek, idomok, szerelvények szigetelése és burkolás nélkül), szintetikus gumi alapú kaucsuk csőhéjjal csupasz kivitelben, ragasztással, öntapadó ragasztó szalag lezárással, NÁ 108 mm csőátmérőig, Csőhéj, falvastagság: 13 mm, külső csőátmérő 18 mm</t>
  </si>
  <si>
    <t xml:space="preserve"> 800041447062</t>
  </si>
  <si>
    <t>80-004-1.4.1.1.1-0125367</t>
  </si>
  <si>
    <t>Hűtő- és mélyhűtött, valamint klímatechnikai berendezések szerkezeti elemeinek és csővezetékeinek hőszigetelése (ívek, idomok, szerelvények szigetelése és burkolás nélkül), szintetikus gumi alapú kaucsuk csőhéjjal csupasz kivitelben, ragasztással, öntapadó ragasztó szalag lezárással, NÁ 108 mm csőátmérőig, Csőhéj, falvastagság: 13 mm, külső csőátmérő 22 mm</t>
  </si>
  <si>
    <t xml:space="preserve"> 800041447074</t>
  </si>
  <si>
    <t>80-004-1.4.1.1.1-0125368</t>
  </si>
  <si>
    <t>Hűtő- és mélyhűtött, valamint klímatechnikai berendezések szerkezeti elemeinek és csővezetékeinek hőszigetelése (ívek, idomok, szerelvények szigetelése és burkolás nélkül), szintetikus gumi alapú kaucsuk csőhéjjal csupasz kivitelben, ragasztással, öntapadó ragasztó szalag lezárással, NÁ 108 mm csőátmérőig, Csőhéj, falvastagság: 13 mm, külső csőátmérő 28 mm</t>
  </si>
  <si>
    <t xml:space="preserve"> 800041447086</t>
  </si>
  <si>
    <t>84-001-10.1</t>
  </si>
  <si>
    <t xml:space="preserve">Klíma vezérlő, osztódoboz, működtető, felügyeleti rendszer elhelyezése elektromos és gépészeti bekötés nélkül, Gree központi vezérlőegység CE52-24/F </t>
  </si>
  <si>
    <t>84-001-10.1.2</t>
  </si>
  <si>
    <t>Klíma vezérlő, osztódoboz, működtető, felügyeleti rendszer elhelyezése elektromos és gépészeti bekötés nélkül, Gree vezetékes távirányító XK46</t>
  </si>
  <si>
    <t>56-055-2.1.2.1-0490273</t>
  </si>
  <si>
    <t>Épületgépészeti csőtartó rendszerelemek helyszíni szerelése, csőbilincs 12"-ig vagy NA 300-ig, hangcsillapító betéttel, 3/8" - 3" vagy 9,5-101 mm között, MÜPRO OPTIMAL Junior® DAMMGULAST® zöld, M8, 12 mm (12-14 mm), horganyzott, Cikkszám:141485</t>
  </si>
  <si>
    <t xml:space="preserve"> 560553967385</t>
  </si>
  <si>
    <t>56-055-2.1.2.1-0490275</t>
  </si>
  <si>
    <t>Épületgépészeti csőtartó rendszerelemek helyszíni szerelése, csőbilincs 12"-ig vagy NA 300-ig, hangcsillapító betéttel, 3/8" - 3" vagy 9,5-101 mm között, MÜPRO OPTIMAL Junior® DAMMGULAST® zöld, M8, 3/8" (15-18 mm), horganyzott, Cikkszám:136101</t>
  </si>
  <si>
    <t xml:space="preserve"> 560553967390</t>
  </si>
  <si>
    <t>56-055-2.1.2.1-0490276</t>
  </si>
  <si>
    <t>Épületgépészeti csőtartó rendszerelemek helyszíni szerelése, csőbilincs 12"-ig vagy NA 300-ig, hangcsillapító betéttel, 3/8" - 3" vagy 9,5-101 mm között, MÜPRO OPTIMAL Junior® DAMMGULAST® zöld, M8, 1/2" (19-22 mm), horganyzott, Cikkszám:136102</t>
  </si>
  <si>
    <t xml:space="preserve"> 560553967400</t>
  </si>
  <si>
    <t>56-055-2.1.2.1-0490277</t>
  </si>
  <si>
    <t>Épületgépészeti csőtartó rendszerelemek helyszíni szerelése, csőbilincs 12"-ig vagy NA 300-ig, hangcsillapító betéttel, 3/8" - 3" vagy 9,5-101 mm között, MÜPRO OPTIMAL Junior® DAMMGULAST® zöld, M8, 3/4" (23-27 mm), horganyzott, Cikkszám:136103</t>
  </si>
  <si>
    <t xml:space="preserve"> 560553967412</t>
  </si>
  <si>
    <t>56-055-2.1.2.1-0490278</t>
  </si>
  <si>
    <t>Épületgépészeti csőtartó rendszerelemek helyszíni szerelése, csőbilincs 12"-ig vagy NA 300-ig, hangcsillapító betéttel, 3/8" - 3" vagy 9,5-101 mm között, MÜPRO OPTIMAL Junior® DAMMGULAST® zöld, M8, 28 mmm (26-30 mm), horganyzott, Cikkszám:141486</t>
  </si>
  <si>
    <t xml:space="preserve"> 560553967424</t>
  </si>
  <si>
    <t>56-055-21.6.1-0296038</t>
  </si>
  <si>
    <t>Épületgépészeti rögzitéstechnikai elemek szerelése, fémdübel (beütőék), beton vagy tömör téglafalba, ütvefúrással vagy fúrással elhelyezve, M 10-ig, Fémdübel, M 8</t>
  </si>
  <si>
    <t xml:space="preserve"> 560553145413</t>
  </si>
  <si>
    <t>56-055-2.8.1-0490391</t>
  </si>
  <si>
    <t>Épületgépészeti csőtartó rendszerelemek helyszíni szerelése, menetes cső/rúd függesztőszárként, méretrevágva, MÜPRO Menetes szár, M8, 1000 mm, horganyzott, Cikkszám:113639</t>
  </si>
  <si>
    <t xml:space="preserve"> 560553968184</t>
  </si>
  <si>
    <t>33-063-1.1.1</t>
  </si>
  <si>
    <t>Faláttörés 30x30 cm méretig, téglafalban, 12 cm falvastagságig</t>
  </si>
  <si>
    <t>33-063-2.1.1</t>
  </si>
  <si>
    <t>Födémáttörés 30x30 cm méretig, 30 cm födémvastagságig, bármely téglaboltozatos födémben</t>
  </si>
  <si>
    <t>Hővisszanyerős szellőztető</t>
  </si>
  <si>
    <t>Költségvetés főösszesítő</t>
  </si>
  <si>
    <t>Megnevezés</t>
  </si>
  <si>
    <t>1 Építmény közvetlen költségei</t>
  </si>
  <si>
    <t>2.1 ÁFA vetítési alap</t>
  </si>
  <si>
    <t>2.2 ÁFA</t>
  </si>
  <si>
    <t>3 A munka ára (HUF)</t>
  </si>
  <si>
    <t>KBSC csarnok es oltozo legtechnika koltség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</si>
</sst>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
    <numFmt numFmtId="165" formatCode="###\ ###\ ###\ ##0\ \F\t"/>
  </numFmts>
  <fonts count="5" x14ac:knownFonts="1">
    <font>
      <sz val="11"/>
      <color theme="1"/>
      <name val="Calibri"/>
      <family val="2"/>
      <scheme val="minor"/>
    </font>
    <font>
      <b/>
      <sz val="10"/>
      <color theme="1"/>
      <name val="Times New Roman"/>
      <family val="2"/>
    </font>
    <font>
      <sz val="10"/>
      <color theme="1"/>
      <name val="Times New Roman"/>
      <family val="2"/>
    </font>
    <font>
      <b/>
      <sz val="14"/>
      <color theme="1"/>
      <name val="Times New Roman"/>
      <family val="2"/>
    </font>
    <font>
      <b/>
      <sz val="11"/>
      <color theme="1"/>
      <name val="Times New Roman"/>
      <family val="2"/>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4">
    <border>
      <left/>
      <right/>
      <top/>
      <bottom/>
      <diagonal/>
    </border>
    <border>
      <left style="thin">
        <color auto="1"/>
      </left>
      <right style="thin">
        <color auto="1"/>
      </right>
      <top style="thin">
        <color rgb="FF00000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C0C0C0"/>
      </right>
      <top style="thin">
        <color rgb="FF000000"/>
      </top>
      <bottom style="thin">
        <color rgb="FF000000"/>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164" fontId="2" fillId="0" borderId="0" xfId="0" applyNumberFormat="1" applyFont="1" applyAlignment="1">
      <alignment vertical="top"/>
    </xf>
    <xf numFmtId="165" fontId="1" fillId="0" borderId="0" xfId="0" applyNumberFormat="1" applyFont="1" applyAlignment="1">
      <alignment vertical="top" wrapText="1"/>
    </xf>
    <xf numFmtId="0" fontId="1" fillId="2" borderId="1" xfId="0" applyFont="1" applyFill="1" applyBorder="1" applyAlignment="1">
      <alignment horizontal="right" vertical="top" wrapText="1"/>
    </xf>
    <xf numFmtId="164" fontId="1" fillId="0" borderId="0" xfId="0" applyNumberFormat="1" applyFont="1" applyAlignment="1">
      <alignment vertical="top" wrapText="1"/>
    </xf>
    <xf numFmtId="10" fontId="2" fillId="0" borderId="2" xfId="0" applyNumberFormat="1" applyFont="1" applyBorder="1" applyAlignment="1">
      <alignment horizontal="right" vertical="top" wrapText="1"/>
    </xf>
    <xf numFmtId="164" fontId="4" fillId="0" borderId="3" xfId="0" applyNumberFormat="1" applyFont="1" applyBorder="1" applyAlignment="1">
      <alignment vertical="top" wrapText="1"/>
    </xf>
    <xf numFmtId="0" fontId="1" fillId="3" borderId="1" xfId="0" applyFont="1" applyFill="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wrapText="1"/>
    </xf>
    <xf numFmtId="164" fontId="1" fillId="0" borderId="3" xfId="0" applyNumberFormat="1" applyFont="1" applyBorder="1" applyAlignment="1">
      <alignment vertical="top" wrapText="1"/>
    </xf>
    <xf numFmtId="0" fontId="1" fillId="2" borderId="1" xfId="0" applyFont="1" applyFill="1" applyBorder="1" applyAlignment="1">
      <alignment horizontal="left" vertical="top" wrapText="1"/>
    </xf>
    <xf numFmtId="0" fontId="2" fillId="0" borderId="0" xfId="0" applyFont="1" applyAlignment="1">
      <alignment vertical="top" wrapText="1"/>
    </xf>
    <xf numFmtId="0" fontId="1" fillId="0" borderId="0" xfId="0" applyFont="1" applyAlignment="1">
      <alignment vertical="top" wrapText="1"/>
    </xf>
    <xf numFmtId="164" fontId="3" fillId="0" borderId="2" xfId="0" applyNumberFormat="1" applyFont="1" applyBorder="1" applyAlignment="1">
      <alignment horizontal="center" vertical="top" wrapText="1"/>
    </xf>
    <xf numFmtId="164" fontId="2" fillId="0" borderId="0" xfId="0" applyNumberFormat="1" applyFont="1" applyAlignment="1">
      <alignment horizontal="center" vertical="top" wrapText="1"/>
    </xf>
    <xf numFmtId="164" fontId="4" fillId="0" borderId="3" xfId="0" applyNumberFormat="1" applyFont="1" applyBorder="1" applyAlignment="1">
      <alignment horizontal="center" vertical="top"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talon.terc.h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
  <sheetViews>
    <sheetView workbookViewId="0">
      <selection activeCell="B13" sqref="B13"/>
    </sheetView>
  </sheetViews>
  <sheetFormatPr defaultRowHeight="14.4" x14ac:dyDescent="0.3"/>
  <cols>
    <col min="1" max="2" width="30.6640625" customWidth="1"/>
  </cols>
  <sheetData>
    <row r="1" spans="1:2" x14ac:dyDescent="0.3">
      <c r="A1" s="14" t="s">
        <v>0</v>
      </c>
      <c r="B1" s="14"/>
    </row>
    <row r="2" spans="1:2" ht="26.4" x14ac:dyDescent="0.3">
      <c r="A2" s="2" t="s">
        <v>1</v>
      </c>
      <c r="B2" s="3" t="s">
        <v>291</v>
      </c>
    </row>
    <row r="3" spans="1:2" x14ac:dyDescent="0.3">
      <c r="A3" s="2" t="s">
        <v>2</v>
      </c>
      <c r="B3" s="3"/>
    </row>
    <row r="4" spans="1:2" x14ac:dyDescent="0.3">
      <c r="A4" s="2" t="s">
        <v>3</v>
      </c>
      <c r="B4" s="3" t="s">
        <v>4</v>
      </c>
    </row>
    <row r="5" spans="1:2" x14ac:dyDescent="0.3">
      <c r="A5" s="2" t="s">
        <v>5</v>
      </c>
      <c r="B5" s="3" t="s">
        <v>6</v>
      </c>
    </row>
    <row r="6" spans="1:2" x14ac:dyDescent="0.3">
      <c r="A6" s="2" t="s">
        <v>7</v>
      </c>
      <c r="B6" s="3" t="s">
        <v>8</v>
      </c>
    </row>
    <row r="7" spans="1:2" x14ac:dyDescent="0.3">
      <c r="A7" s="2" t="s">
        <v>9</v>
      </c>
      <c r="B7" s="3" t="s">
        <v>10</v>
      </c>
    </row>
    <row r="8" spans="1:2" x14ac:dyDescent="0.3">
      <c r="A8" s="2" t="s">
        <v>11</v>
      </c>
      <c r="B8" s="3" t="s">
        <v>12</v>
      </c>
    </row>
    <row r="10" spans="1:2" x14ac:dyDescent="0.3">
      <c r="A10" s="2" t="s">
        <v>13</v>
      </c>
      <c r="B10" s="3" t="s">
        <v>14</v>
      </c>
    </row>
    <row r="12" spans="1:2" x14ac:dyDescent="0.3">
      <c r="A12" s="2" t="s">
        <v>15</v>
      </c>
      <c r="B12" s="4"/>
    </row>
    <row r="13" spans="1:2" x14ac:dyDescent="0.3">
      <c r="A13" s="2" t="s">
        <v>16</v>
      </c>
      <c r="B13" s="5">
        <v>84932251</v>
      </c>
    </row>
    <row r="15" spans="1:2" x14ac:dyDescent="0.3">
      <c r="A15" s="2" t="s">
        <v>17</v>
      </c>
      <c r="B15" s="3"/>
    </row>
    <row r="17" spans="1:2" x14ac:dyDescent="0.3">
      <c r="A17" s="2" t="s">
        <v>18</v>
      </c>
    </row>
    <row r="18" spans="1:2" x14ac:dyDescent="0.3">
      <c r="A18" s="15" t="s">
        <v>19</v>
      </c>
      <c r="B18" s="15"/>
    </row>
    <row r="21" spans="1:2" x14ac:dyDescent="0.3">
      <c r="A21" s="15" t="s">
        <v>20</v>
      </c>
      <c r="B21" s="15"/>
    </row>
    <row r="26" spans="1:2" x14ac:dyDescent="0.3">
      <c r="A26" s="16" t="s">
        <v>21</v>
      </c>
      <c r="B26" s="16"/>
    </row>
    <row r="28" spans="1:2" x14ac:dyDescent="0.3">
      <c r="A28" s="3" t="s">
        <v>22</v>
      </c>
    </row>
  </sheetData>
  <mergeCells count="4">
    <mergeCell ref="A1:B1"/>
    <mergeCell ref="A18:B18"/>
    <mergeCell ref="A21:B21"/>
    <mergeCell ref="A26:B26"/>
  </mergeCells>
  <hyperlinks>
    <hyperlink ref="A2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workbookViewId="0">
      <selection sqref="A1:D1"/>
    </sheetView>
  </sheetViews>
  <sheetFormatPr defaultRowHeight="14.4" x14ac:dyDescent="0.3"/>
  <cols>
    <col min="1" max="1" width="30.6640625" customWidth="1"/>
    <col min="2" max="2" width="8.6640625" customWidth="1"/>
    <col min="3" max="4" width="12.6640625" customWidth="1"/>
  </cols>
  <sheetData>
    <row r="1" spans="1:4" x14ac:dyDescent="0.3">
      <c r="A1" s="16"/>
      <c r="B1" s="16"/>
      <c r="C1" s="16"/>
      <c r="D1" s="16"/>
    </row>
    <row r="3" spans="1:4" ht="17.399999999999999" x14ac:dyDescent="0.3">
      <c r="A3" s="17" t="s">
        <v>285</v>
      </c>
      <c r="B3" s="17"/>
      <c r="C3" s="17"/>
      <c r="D3" s="17"/>
    </row>
    <row r="4" spans="1:4" x14ac:dyDescent="0.3">
      <c r="A4" s="1" t="s">
        <v>286</v>
      </c>
      <c r="B4" s="6"/>
      <c r="C4" s="6" t="s">
        <v>25</v>
      </c>
      <c r="D4" s="6" t="s">
        <v>26</v>
      </c>
    </row>
    <row r="5" spans="1:4" x14ac:dyDescent="0.3">
      <c r="A5" s="3" t="s">
        <v>287</v>
      </c>
      <c r="C5" s="7">
        <f>'Fejezet összesítő'!C5</f>
        <v>0</v>
      </c>
      <c r="D5" s="7">
        <f>'Fejezet összesítő'!D5</f>
        <v>0</v>
      </c>
    </row>
    <row r="6" spans="1:4" x14ac:dyDescent="0.3">
      <c r="A6" s="3" t="s">
        <v>288</v>
      </c>
      <c r="C6" s="18">
        <f>ROUND(C5+D5,0)</f>
        <v>0</v>
      </c>
      <c r="D6" s="18"/>
    </row>
    <row r="7" spans="1:4" x14ac:dyDescent="0.3">
      <c r="A7" s="3" t="s">
        <v>289</v>
      </c>
      <c r="B7" s="8">
        <v>0.27</v>
      </c>
      <c r="C7" s="18">
        <f>ROUND(C6*B7,0)</f>
        <v>0</v>
      </c>
      <c r="D7" s="18"/>
    </row>
    <row r="8" spans="1:4" x14ac:dyDescent="0.3">
      <c r="A8" s="9" t="s">
        <v>290</v>
      </c>
      <c r="B8" s="9"/>
      <c r="C8" s="19">
        <f>ROUND(C7+C6,0)</f>
        <v>0</v>
      </c>
      <c r="D8" s="19"/>
    </row>
  </sheetData>
  <mergeCells count="5">
    <mergeCell ref="A1:D1"/>
    <mergeCell ref="A3:D3"/>
    <mergeCell ref="C6:D6"/>
    <mergeCell ref="C7:D7"/>
    <mergeCell ref="C8:D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
  <sheetViews>
    <sheetView workbookViewId="0"/>
  </sheetViews>
  <sheetFormatPr defaultRowHeight="14.4" x14ac:dyDescent="0.3"/>
  <cols>
    <col min="1" max="1" width="4.6640625" customWidth="1"/>
    <col min="2" max="2" width="20.6640625" customWidth="1"/>
    <col min="3" max="4" width="12.6640625" customWidth="1"/>
  </cols>
  <sheetData>
    <row r="1" spans="1:4" x14ac:dyDescent="0.3">
      <c r="A1" s="1" t="s">
        <v>23</v>
      </c>
      <c r="B1" s="1" t="s">
        <v>24</v>
      </c>
      <c r="C1" s="6" t="s">
        <v>25</v>
      </c>
      <c r="D1" s="6" t="s">
        <v>26</v>
      </c>
    </row>
    <row r="2" spans="1:4" x14ac:dyDescent="0.3">
      <c r="A2" s="3">
        <v>1</v>
      </c>
      <c r="B2" s="3" t="s">
        <v>27</v>
      </c>
      <c r="C2" s="4">
        <f>'1. sz. fejezet'!H59</f>
        <v>0</v>
      </c>
      <c r="D2" s="4">
        <f>'1. sz. fejezet'!I59</f>
        <v>0</v>
      </c>
    </row>
    <row r="3" spans="1:4" x14ac:dyDescent="0.3">
      <c r="A3" s="3">
        <v>2</v>
      </c>
      <c r="B3" s="3" t="s">
        <v>29</v>
      </c>
      <c r="C3" s="4">
        <f>'3. sz. fejezet'!H38</f>
        <v>0</v>
      </c>
      <c r="D3" s="4">
        <f>'3. sz. fejezet'!I38</f>
        <v>0</v>
      </c>
    </row>
    <row r="4" spans="1:4" x14ac:dyDescent="0.3">
      <c r="A4" s="3">
        <v>3</v>
      </c>
      <c r="B4" s="3" t="s">
        <v>30</v>
      </c>
      <c r="C4" s="4">
        <f>'4. sz. fejezet'!H3</f>
        <v>0</v>
      </c>
      <c r="D4" s="4">
        <f>'4. sz. fejezet'!I3</f>
        <v>0</v>
      </c>
    </row>
    <row r="5" spans="1:4" x14ac:dyDescent="0.3">
      <c r="A5" s="9"/>
      <c r="B5" s="9" t="s">
        <v>28</v>
      </c>
      <c r="C5" s="9">
        <f>ROUND(SUM(C2:C4),0)</f>
        <v>0</v>
      </c>
      <c r="D5" s="9">
        <f>ROUND(SUM(D2:D4),0)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9"/>
  <sheetViews>
    <sheetView topLeftCell="A56" workbookViewId="0">
      <selection activeCell="G65" sqref="G65"/>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9" width="12.6640625" customWidth="1"/>
    <col min="10" max="10" width="20.6640625" customWidth="1"/>
    <col min="11" max="11" width="12.6640625" customWidth="1"/>
    <col min="12" max="12" width="6.6640625" customWidth="1"/>
    <col min="13" max="14" width="8.6640625" customWidth="1"/>
  </cols>
  <sheetData>
    <row r="1" spans="1:14" ht="26.4" x14ac:dyDescent="0.3">
      <c r="A1" s="1" t="s">
        <v>23</v>
      </c>
      <c r="B1" s="1" t="s">
        <v>31</v>
      </c>
      <c r="C1" s="1" t="s">
        <v>32</v>
      </c>
      <c r="D1" s="6" t="s">
        <v>33</v>
      </c>
      <c r="E1" s="6" t="s">
        <v>34</v>
      </c>
      <c r="F1" s="6" t="s">
        <v>35</v>
      </c>
      <c r="G1" s="6" t="s">
        <v>36</v>
      </c>
      <c r="H1" s="6" t="s">
        <v>37</v>
      </c>
      <c r="I1" s="6" t="s">
        <v>38</v>
      </c>
      <c r="J1" s="10" t="s">
        <v>39</v>
      </c>
      <c r="K1" s="10" t="s">
        <v>40</v>
      </c>
      <c r="L1" s="10" t="s">
        <v>41</v>
      </c>
      <c r="M1" s="10" t="s">
        <v>42</v>
      </c>
      <c r="N1" s="10" t="s">
        <v>43</v>
      </c>
    </row>
    <row r="2" spans="1:14" ht="92.4" x14ac:dyDescent="0.3">
      <c r="A2" s="3">
        <v>1</v>
      </c>
      <c r="B2" s="2" t="s">
        <v>44</v>
      </c>
      <c r="C2" s="3" t="s">
        <v>45</v>
      </c>
      <c r="D2" s="2">
        <v>100</v>
      </c>
      <c r="E2" s="3" t="s">
        <v>46</v>
      </c>
      <c r="F2" s="4"/>
      <c r="G2" s="4"/>
      <c r="H2" s="7">
        <f t="shared" ref="H2:H33" si="0">ROUND(F2*D2,0)</f>
        <v>0</v>
      </c>
      <c r="I2" s="7">
        <f t="shared" ref="I2:I33" si="1">ROUND(G2*D2,0)</f>
        <v>0</v>
      </c>
      <c r="J2" s="11"/>
      <c r="K2" s="12" t="s">
        <v>47</v>
      </c>
      <c r="L2" s="3" t="s">
        <v>48</v>
      </c>
      <c r="M2" s="3">
        <v>83</v>
      </c>
      <c r="N2" s="3">
        <v>2.46</v>
      </c>
    </row>
    <row r="3" spans="1:14" ht="92.4" x14ac:dyDescent="0.3">
      <c r="A3" s="3">
        <v>2</v>
      </c>
      <c r="B3" s="2" t="s">
        <v>44</v>
      </c>
      <c r="C3" s="3" t="s">
        <v>45</v>
      </c>
      <c r="D3" s="2">
        <v>40</v>
      </c>
      <c r="E3" s="3" t="s">
        <v>46</v>
      </c>
      <c r="F3" s="4"/>
      <c r="G3" s="4"/>
      <c r="H3" s="7">
        <f t="shared" si="0"/>
        <v>0</v>
      </c>
      <c r="I3" s="7">
        <f t="shared" si="1"/>
        <v>0</v>
      </c>
      <c r="J3" s="11"/>
      <c r="K3" s="12" t="s">
        <v>47</v>
      </c>
      <c r="L3" s="3" t="s">
        <v>48</v>
      </c>
      <c r="M3" s="3">
        <v>83</v>
      </c>
      <c r="N3" s="3">
        <v>2.46</v>
      </c>
    </row>
    <row r="4" spans="1:14" ht="145.19999999999999" x14ac:dyDescent="0.3">
      <c r="A4" s="3">
        <v>3</v>
      </c>
      <c r="B4" s="2" t="s">
        <v>49</v>
      </c>
      <c r="C4" s="3" t="s">
        <v>50</v>
      </c>
      <c r="D4" s="2">
        <v>95</v>
      </c>
      <c r="E4" s="3" t="s">
        <v>46</v>
      </c>
      <c r="F4" s="4"/>
      <c r="G4" s="4"/>
      <c r="H4" s="7">
        <f t="shared" si="0"/>
        <v>0</v>
      </c>
      <c r="I4" s="7">
        <f t="shared" si="1"/>
        <v>0</v>
      </c>
      <c r="J4" s="11"/>
      <c r="K4" s="12" t="s">
        <v>51</v>
      </c>
      <c r="L4" s="3" t="s">
        <v>48</v>
      </c>
      <c r="M4" s="3">
        <v>80</v>
      </c>
      <c r="N4" s="3">
        <v>0.68</v>
      </c>
    </row>
    <row r="5" spans="1:14" ht="118.8" x14ac:dyDescent="0.3">
      <c r="A5" s="3">
        <v>4</v>
      </c>
      <c r="B5" s="2" t="s">
        <v>52</v>
      </c>
      <c r="C5" s="3" t="s">
        <v>53</v>
      </c>
      <c r="D5" s="2">
        <v>80</v>
      </c>
      <c r="E5" s="3" t="s">
        <v>46</v>
      </c>
      <c r="F5" s="4"/>
      <c r="G5" s="4"/>
      <c r="H5" s="7">
        <f t="shared" si="0"/>
        <v>0</v>
      </c>
      <c r="I5" s="7">
        <f t="shared" si="1"/>
        <v>0</v>
      </c>
      <c r="J5" s="11"/>
      <c r="K5" s="12" t="s">
        <v>54</v>
      </c>
      <c r="L5" s="3" t="s">
        <v>48</v>
      </c>
      <c r="M5" s="3">
        <v>80</v>
      </c>
      <c r="N5" s="3">
        <v>0.28000000000000003</v>
      </c>
    </row>
    <row r="6" spans="1:14" ht="118.8" x14ac:dyDescent="0.3">
      <c r="A6" s="3">
        <v>5</v>
      </c>
      <c r="B6" s="2" t="s">
        <v>55</v>
      </c>
      <c r="C6" s="3" t="s">
        <v>56</v>
      </c>
      <c r="D6" s="2">
        <v>80</v>
      </c>
      <c r="E6" s="3" t="s">
        <v>46</v>
      </c>
      <c r="F6" s="4"/>
      <c r="G6" s="4"/>
      <c r="H6" s="7">
        <f t="shared" si="0"/>
        <v>0</v>
      </c>
      <c r="I6" s="7">
        <f t="shared" si="1"/>
        <v>0</v>
      </c>
      <c r="J6" s="11"/>
      <c r="K6" s="12" t="s">
        <v>57</v>
      </c>
      <c r="L6" s="3" t="s">
        <v>48</v>
      </c>
      <c r="M6" s="3">
        <v>80</v>
      </c>
      <c r="N6" s="3">
        <v>0.28000000000000003</v>
      </c>
    </row>
    <row r="7" spans="1:14" ht="26.4" x14ac:dyDescent="0.3">
      <c r="A7" s="3">
        <v>6</v>
      </c>
      <c r="B7" s="2" t="s">
        <v>58</v>
      </c>
      <c r="C7" s="3" t="s">
        <v>59</v>
      </c>
      <c r="D7" s="2">
        <v>95</v>
      </c>
      <c r="E7" s="3" t="s">
        <v>46</v>
      </c>
      <c r="F7" s="4"/>
      <c r="G7" s="4"/>
      <c r="H7" s="7">
        <f t="shared" si="0"/>
        <v>0</v>
      </c>
      <c r="I7" s="7">
        <f t="shared" si="1"/>
        <v>0</v>
      </c>
      <c r="J7" s="11"/>
      <c r="K7" s="12"/>
      <c r="L7" s="3"/>
      <c r="M7" s="3">
        <v>83</v>
      </c>
      <c r="N7" s="3">
        <v>2.46</v>
      </c>
    </row>
    <row r="8" spans="1:14" ht="92.4" x14ac:dyDescent="0.3">
      <c r="A8" s="3">
        <v>7</v>
      </c>
      <c r="B8" s="2" t="s">
        <v>60</v>
      </c>
      <c r="C8" s="3" t="s">
        <v>61</v>
      </c>
      <c r="D8" s="2">
        <v>5</v>
      </c>
      <c r="E8" s="3" t="s">
        <v>62</v>
      </c>
      <c r="F8" s="4"/>
      <c r="G8" s="4"/>
      <c r="H8" s="7">
        <f t="shared" si="0"/>
        <v>0</v>
      </c>
      <c r="I8" s="7">
        <f t="shared" si="1"/>
        <v>0</v>
      </c>
      <c r="J8" s="11"/>
      <c r="K8" s="12" t="s">
        <v>63</v>
      </c>
      <c r="L8" s="3" t="s">
        <v>48</v>
      </c>
      <c r="M8" s="3">
        <v>83</v>
      </c>
      <c r="N8" s="3">
        <v>3.7</v>
      </c>
    </row>
    <row r="9" spans="1:14" ht="92.4" x14ac:dyDescent="0.3">
      <c r="A9" s="3">
        <v>8</v>
      </c>
      <c r="B9" s="2" t="s">
        <v>64</v>
      </c>
      <c r="C9" s="3" t="s">
        <v>65</v>
      </c>
      <c r="D9" s="2">
        <v>12</v>
      </c>
      <c r="E9" s="3" t="s">
        <v>62</v>
      </c>
      <c r="F9" s="4"/>
      <c r="G9" s="4"/>
      <c r="H9" s="7">
        <f t="shared" si="0"/>
        <v>0</v>
      </c>
      <c r="I9" s="7">
        <f t="shared" si="1"/>
        <v>0</v>
      </c>
      <c r="J9" s="11"/>
      <c r="K9" s="12" t="s">
        <v>66</v>
      </c>
      <c r="L9" s="3" t="s">
        <v>48</v>
      </c>
      <c r="M9" s="3">
        <v>83</v>
      </c>
      <c r="N9" s="3">
        <v>2.3199999999999998</v>
      </c>
    </row>
    <row r="10" spans="1:14" ht="39.6" x14ac:dyDescent="0.3">
      <c r="A10" s="3">
        <v>9</v>
      </c>
      <c r="B10" s="2" t="s">
        <v>67</v>
      </c>
      <c r="C10" s="3" t="s">
        <v>68</v>
      </c>
      <c r="D10" s="2">
        <v>2</v>
      </c>
      <c r="E10" s="3" t="s">
        <v>62</v>
      </c>
      <c r="F10" s="4"/>
      <c r="G10" s="4"/>
      <c r="H10" s="7">
        <f t="shared" si="0"/>
        <v>0</v>
      </c>
      <c r="I10" s="7">
        <f t="shared" si="1"/>
        <v>0</v>
      </c>
      <c r="J10" s="11"/>
      <c r="K10" s="12" t="s">
        <v>69</v>
      </c>
      <c r="L10" s="3" t="s">
        <v>48</v>
      </c>
      <c r="M10" s="3">
        <v>83</v>
      </c>
      <c r="N10" s="3">
        <v>13.62</v>
      </c>
    </row>
    <row r="11" spans="1:14" ht="66" x14ac:dyDescent="0.3">
      <c r="A11" s="3">
        <v>10</v>
      </c>
      <c r="B11" s="2" t="s">
        <v>70</v>
      </c>
      <c r="C11" s="3" t="s">
        <v>71</v>
      </c>
      <c r="D11" s="2">
        <v>12</v>
      </c>
      <c r="E11" s="3" t="s">
        <v>62</v>
      </c>
      <c r="F11" s="4"/>
      <c r="G11" s="4"/>
      <c r="H11" s="7">
        <f t="shared" si="0"/>
        <v>0</v>
      </c>
      <c r="I11" s="7">
        <f t="shared" si="1"/>
        <v>0</v>
      </c>
      <c r="J11" s="11"/>
      <c r="K11" s="12" t="s">
        <v>72</v>
      </c>
      <c r="L11" s="3" t="s">
        <v>48</v>
      </c>
      <c r="M11" s="3">
        <v>83</v>
      </c>
      <c r="N11" s="3">
        <v>1.32</v>
      </c>
    </row>
    <row r="12" spans="1:14" ht="79.2" x14ac:dyDescent="0.3">
      <c r="A12" s="3">
        <v>11</v>
      </c>
      <c r="B12" s="2" t="s">
        <v>73</v>
      </c>
      <c r="C12" s="3" t="s">
        <v>74</v>
      </c>
      <c r="D12" s="2">
        <v>6</v>
      </c>
      <c r="E12" s="3" t="s">
        <v>62</v>
      </c>
      <c r="F12" s="4"/>
      <c r="G12" s="4"/>
      <c r="H12" s="7">
        <f t="shared" si="0"/>
        <v>0</v>
      </c>
      <c r="I12" s="7">
        <f t="shared" si="1"/>
        <v>0</v>
      </c>
      <c r="J12" s="11"/>
      <c r="K12" s="12"/>
      <c r="L12" s="3"/>
      <c r="M12" s="3">
        <v>83</v>
      </c>
      <c r="N12" s="3">
        <v>2.04</v>
      </c>
    </row>
    <row r="13" spans="1:14" ht="92.4" x14ac:dyDescent="0.3">
      <c r="A13" s="3">
        <v>12</v>
      </c>
      <c r="B13" s="2" t="s">
        <v>75</v>
      </c>
      <c r="C13" s="3" t="s">
        <v>76</v>
      </c>
      <c r="D13" s="2">
        <v>5</v>
      </c>
      <c r="E13" s="3" t="s">
        <v>62</v>
      </c>
      <c r="F13" s="4"/>
      <c r="G13" s="4"/>
      <c r="H13" s="7">
        <f t="shared" si="0"/>
        <v>0</v>
      </c>
      <c r="I13" s="7">
        <f t="shared" si="1"/>
        <v>0</v>
      </c>
      <c r="J13" s="11"/>
      <c r="K13" s="12" t="s">
        <v>77</v>
      </c>
      <c r="L13" s="3" t="s">
        <v>48</v>
      </c>
      <c r="M13" s="3">
        <v>83</v>
      </c>
      <c r="N13" s="3">
        <v>2.92</v>
      </c>
    </row>
    <row r="14" spans="1:14" ht="39.6" x14ac:dyDescent="0.3">
      <c r="A14" s="3">
        <v>13</v>
      </c>
      <c r="B14" s="2" t="s">
        <v>78</v>
      </c>
      <c r="C14" s="3" t="s">
        <v>79</v>
      </c>
      <c r="D14" s="2">
        <v>5</v>
      </c>
      <c r="E14" s="3" t="s">
        <v>62</v>
      </c>
      <c r="F14" s="4"/>
      <c r="G14" s="4"/>
      <c r="H14" s="7">
        <f t="shared" si="0"/>
        <v>0</v>
      </c>
      <c r="I14" s="7">
        <f t="shared" si="1"/>
        <v>0</v>
      </c>
      <c r="J14" s="11"/>
      <c r="K14" s="12"/>
      <c r="L14" s="3"/>
      <c r="M14" s="3">
        <v>83</v>
      </c>
      <c r="N14" s="3">
        <v>3.5</v>
      </c>
    </row>
    <row r="15" spans="1:14" ht="39.6" x14ac:dyDescent="0.3">
      <c r="A15" s="3">
        <v>14</v>
      </c>
      <c r="B15" s="2" t="s">
        <v>67</v>
      </c>
      <c r="C15" s="3" t="s">
        <v>80</v>
      </c>
      <c r="D15" s="2">
        <v>2</v>
      </c>
      <c r="E15" s="3" t="s">
        <v>62</v>
      </c>
      <c r="F15" s="4"/>
      <c r="G15" s="4"/>
      <c r="H15" s="7">
        <f t="shared" si="0"/>
        <v>0</v>
      </c>
      <c r="I15" s="7">
        <f t="shared" si="1"/>
        <v>0</v>
      </c>
      <c r="J15" s="11"/>
      <c r="K15" s="12"/>
      <c r="L15" s="3"/>
      <c r="M15" s="3">
        <v>83</v>
      </c>
      <c r="N15" s="3">
        <v>13.62</v>
      </c>
    </row>
    <row r="16" spans="1:14" ht="92.4" x14ac:dyDescent="0.3">
      <c r="A16" s="3">
        <v>15</v>
      </c>
      <c r="B16" s="2" t="s">
        <v>81</v>
      </c>
      <c r="C16" s="3" t="s">
        <v>82</v>
      </c>
      <c r="D16" s="2">
        <v>6</v>
      </c>
      <c r="E16" s="3" t="s">
        <v>83</v>
      </c>
      <c r="F16" s="4"/>
      <c r="G16" s="4"/>
      <c r="H16" s="7">
        <f t="shared" si="0"/>
        <v>0</v>
      </c>
      <c r="I16" s="7">
        <f t="shared" si="1"/>
        <v>0</v>
      </c>
      <c r="J16" s="11"/>
      <c r="K16" s="12" t="s">
        <v>84</v>
      </c>
      <c r="L16" s="3" t="s">
        <v>48</v>
      </c>
      <c r="M16" s="3">
        <v>83</v>
      </c>
      <c r="N16" s="3">
        <v>0.88</v>
      </c>
    </row>
    <row r="17" spans="1:14" ht="92.4" x14ac:dyDescent="0.3">
      <c r="A17" s="3">
        <v>16</v>
      </c>
      <c r="B17" s="2" t="s">
        <v>85</v>
      </c>
      <c r="C17" s="3" t="s">
        <v>86</v>
      </c>
      <c r="D17" s="2">
        <v>5</v>
      </c>
      <c r="E17" s="3" t="s">
        <v>83</v>
      </c>
      <c r="F17" s="4"/>
      <c r="G17" s="4"/>
      <c r="H17" s="7">
        <f t="shared" si="0"/>
        <v>0</v>
      </c>
      <c r="I17" s="7">
        <f t="shared" si="1"/>
        <v>0</v>
      </c>
      <c r="J17" s="11"/>
      <c r="K17" s="12" t="s">
        <v>87</v>
      </c>
      <c r="L17" s="3" t="s">
        <v>48</v>
      </c>
      <c r="M17" s="3">
        <v>83</v>
      </c>
      <c r="N17" s="3">
        <v>0.88</v>
      </c>
    </row>
    <row r="18" spans="1:14" ht="92.4" x14ac:dyDescent="0.3">
      <c r="A18" s="3">
        <v>17</v>
      </c>
      <c r="B18" s="2" t="s">
        <v>88</v>
      </c>
      <c r="C18" s="3" t="s">
        <v>89</v>
      </c>
      <c r="D18" s="2">
        <v>60</v>
      </c>
      <c r="E18" s="3" t="s">
        <v>83</v>
      </c>
      <c r="F18" s="4"/>
      <c r="G18" s="4"/>
      <c r="H18" s="7">
        <f t="shared" si="0"/>
        <v>0</v>
      </c>
      <c r="I18" s="7">
        <f t="shared" si="1"/>
        <v>0</v>
      </c>
      <c r="J18" s="11"/>
      <c r="K18" s="12" t="s">
        <v>90</v>
      </c>
      <c r="L18" s="3" t="s">
        <v>48</v>
      </c>
      <c r="M18" s="3">
        <v>83</v>
      </c>
      <c r="N18" s="3">
        <v>0.88</v>
      </c>
    </row>
    <row r="19" spans="1:14" ht="92.4" x14ac:dyDescent="0.3">
      <c r="A19" s="3">
        <v>18</v>
      </c>
      <c r="B19" s="2" t="s">
        <v>91</v>
      </c>
      <c r="C19" s="3" t="s">
        <v>92</v>
      </c>
      <c r="D19" s="2">
        <v>15</v>
      </c>
      <c r="E19" s="3" t="s">
        <v>83</v>
      </c>
      <c r="F19" s="4"/>
      <c r="G19" s="4"/>
      <c r="H19" s="7">
        <f t="shared" si="0"/>
        <v>0</v>
      </c>
      <c r="I19" s="7">
        <f t="shared" si="1"/>
        <v>0</v>
      </c>
      <c r="J19" s="11"/>
      <c r="K19" s="12" t="s">
        <v>93</v>
      </c>
      <c r="L19" s="3" t="s">
        <v>48</v>
      </c>
      <c r="M19" s="3">
        <v>83</v>
      </c>
      <c r="N19" s="3">
        <v>1.17</v>
      </c>
    </row>
    <row r="20" spans="1:14" ht="92.4" x14ac:dyDescent="0.3">
      <c r="A20" s="3">
        <v>19</v>
      </c>
      <c r="B20" s="2" t="s">
        <v>94</v>
      </c>
      <c r="C20" s="3" t="s">
        <v>95</v>
      </c>
      <c r="D20" s="2">
        <v>3</v>
      </c>
      <c r="E20" s="3" t="s">
        <v>83</v>
      </c>
      <c r="F20" s="4"/>
      <c r="G20" s="4"/>
      <c r="H20" s="7">
        <f t="shared" si="0"/>
        <v>0</v>
      </c>
      <c r="I20" s="7">
        <f t="shared" si="1"/>
        <v>0</v>
      </c>
      <c r="J20" s="11"/>
      <c r="K20" s="12" t="s">
        <v>96</v>
      </c>
      <c r="L20" s="3" t="s">
        <v>48</v>
      </c>
      <c r="M20" s="3">
        <v>83</v>
      </c>
      <c r="N20" s="3">
        <v>1.17</v>
      </c>
    </row>
    <row r="21" spans="1:14" ht="92.4" x14ac:dyDescent="0.3">
      <c r="A21" s="3">
        <v>20</v>
      </c>
      <c r="B21" s="2" t="s">
        <v>97</v>
      </c>
      <c r="C21" s="3" t="s">
        <v>98</v>
      </c>
      <c r="D21" s="2">
        <v>20</v>
      </c>
      <c r="E21" s="3" t="s">
        <v>83</v>
      </c>
      <c r="F21" s="4"/>
      <c r="G21" s="4"/>
      <c r="H21" s="7">
        <f t="shared" si="0"/>
        <v>0</v>
      </c>
      <c r="I21" s="7">
        <f t="shared" si="1"/>
        <v>0</v>
      </c>
      <c r="J21" s="11"/>
      <c r="K21" s="12" t="s">
        <v>99</v>
      </c>
      <c r="L21" s="3" t="s">
        <v>48</v>
      </c>
      <c r="M21" s="3">
        <v>83</v>
      </c>
      <c r="N21" s="3">
        <v>1.17</v>
      </c>
    </row>
    <row r="22" spans="1:14" ht="92.4" x14ac:dyDescent="0.3">
      <c r="A22" s="3">
        <v>21</v>
      </c>
      <c r="B22" s="2" t="s">
        <v>100</v>
      </c>
      <c r="C22" s="3" t="s">
        <v>101</v>
      </c>
      <c r="D22" s="2">
        <v>6</v>
      </c>
      <c r="E22" s="3" t="s">
        <v>83</v>
      </c>
      <c r="F22" s="4"/>
      <c r="G22" s="4"/>
      <c r="H22" s="7">
        <f t="shared" si="0"/>
        <v>0</v>
      </c>
      <c r="I22" s="7">
        <f t="shared" si="1"/>
        <v>0</v>
      </c>
      <c r="J22" s="11"/>
      <c r="K22" s="12" t="s">
        <v>102</v>
      </c>
      <c r="L22" s="3" t="s">
        <v>48</v>
      </c>
      <c r="M22" s="3">
        <v>83</v>
      </c>
      <c r="N22" s="3">
        <v>1.17</v>
      </c>
    </row>
    <row r="23" spans="1:14" ht="92.4" x14ac:dyDescent="0.3">
      <c r="A23" s="3">
        <v>22</v>
      </c>
      <c r="B23" s="2" t="s">
        <v>103</v>
      </c>
      <c r="C23" s="3" t="s">
        <v>104</v>
      </c>
      <c r="D23" s="2">
        <v>30</v>
      </c>
      <c r="E23" s="3" t="s">
        <v>83</v>
      </c>
      <c r="F23" s="4"/>
      <c r="G23" s="4"/>
      <c r="H23" s="7">
        <f t="shared" si="0"/>
        <v>0</v>
      </c>
      <c r="I23" s="7">
        <f t="shared" si="1"/>
        <v>0</v>
      </c>
      <c r="J23" s="11"/>
      <c r="K23" s="12" t="s">
        <v>105</v>
      </c>
      <c r="L23" s="3" t="s">
        <v>48</v>
      </c>
      <c r="M23" s="3">
        <v>83</v>
      </c>
      <c r="N23" s="3">
        <v>1.62</v>
      </c>
    </row>
    <row r="24" spans="1:14" ht="92.4" x14ac:dyDescent="0.3">
      <c r="A24" s="3">
        <v>23</v>
      </c>
      <c r="B24" s="2" t="s">
        <v>106</v>
      </c>
      <c r="C24" s="3" t="s">
        <v>107</v>
      </c>
      <c r="D24" s="2">
        <v>6</v>
      </c>
      <c r="E24" s="3" t="s">
        <v>83</v>
      </c>
      <c r="F24" s="4"/>
      <c r="G24" s="4"/>
      <c r="H24" s="7">
        <f t="shared" si="0"/>
        <v>0</v>
      </c>
      <c r="I24" s="7">
        <f t="shared" si="1"/>
        <v>0</v>
      </c>
      <c r="J24" s="11"/>
      <c r="K24" s="12" t="s">
        <v>108</v>
      </c>
      <c r="L24" s="3" t="s">
        <v>48</v>
      </c>
      <c r="M24" s="3">
        <v>83</v>
      </c>
      <c r="N24" s="3">
        <v>1.62</v>
      </c>
    </row>
    <row r="25" spans="1:14" ht="92.4" x14ac:dyDescent="0.3">
      <c r="A25" s="3">
        <v>24</v>
      </c>
      <c r="B25" s="2" t="s">
        <v>109</v>
      </c>
      <c r="C25" s="3" t="s">
        <v>110</v>
      </c>
      <c r="D25" s="2">
        <v>5</v>
      </c>
      <c r="E25" s="3" t="s">
        <v>83</v>
      </c>
      <c r="F25" s="4"/>
      <c r="G25" s="4"/>
      <c r="H25" s="7">
        <f t="shared" si="0"/>
        <v>0</v>
      </c>
      <c r="I25" s="7">
        <f t="shared" si="1"/>
        <v>0</v>
      </c>
      <c r="J25" s="11"/>
      <c r="K25" s="12" t="s">
        <v>111</v>
      </c>
      <c r="L25" s="3" t="s">
        <v>48</v>
      </c>
      <c r="M25" s="3">
        <v>83</v>
      </c>
      <c r="N25" s="3">
        <v>1.97</v>
      </c>
    </row>
    <row r="26" spans="1:14" ht="105.6" x14ac:dyDescent="0.3">
      <c r="A26" s="3">
        <v>25</v>
      </c>
      <c r="B26" s="2" t="s">
        <v>112</v>
      </c>
      <c r="C26" s="3" t="s">
        <v>113</v>
      </c>
      <c r="D26" s="2">
        <v>4</v>
      </c>
      <c r="E26" s="3" t="s">
        <v>62</v>
      </c>
      <c r="F26" s="4"/>
      <c r="G26" s="4"/>
      <c r="H26" s="7">
        <f t="shared" si="0"/>
        <v>0</v>
      </c>
      <c r="I26" s="7">
        <f t="shared" si="1"/>
        <v>0</v>
      </c>
      <c r="J26" s="11"/>
      <c r="K26" s="12" t="s">
        <v>114</v>
      </c>
      <c r="L26" s="3" t="s">
        <v>48</v>
      </c>
      <c r="M26" s="3">
        <v>83</v>
      </c>
      <c r="N26" s="3">
        <v>2.4300000000000002</v>
      </c>
    </row>
    <row r="27" spans="1:14" ht="105.6" x14ac:dyDescent="0.3">
      <c r="A27" s="3">
        <v>26</v>
      </c>
      <c r="B27" s="2" t="s">
        <v>115</v>
      </c>
      <c r="C27" s="3" t="s">
        <v>116</v>
      </c>
      <c r="D27" s="2">
        <v>38</v>
      </c>
      <c r="E27" s="3" t="s">
        <v>62</v>
      </c>
      <c r="F27" s="4"/>
      <c r="G27" s="4"/>
      <c r="H27" s="7">
        <f t="shared" si="0"/>
        <v>0</v>
      </c>
      <c r="I27" s="7">
        <f t="shared" si="1"/>
        <v>0</v>
      </c>
      <c r="J27" s="11"/>
      <c r="K27" s="12" t="s">
        <v>117</v>
      </c>
      <c r="L27" s="3" t="s">
        <v>48</v>
      </c>
      <c r="M27" s="3">
        <v>83</v>
      </c>
      <c r="N27" s="3">
        <v>1.33</v>
      </c>
    </row>
    <row r="28" spans="1:14" ht="105.6" x14ac:dyDescent="0.3">
      <c r="A28" s="3">
        <v>27</v>
      </c>
      <c r="B28" s="2" t="s">
        <v>118</v>
      </c>
      <c r="C28" s="3" t="s">
        <v>119</v>
      </c>
      <c r="D28" s="2">
        <v>5</v>
      </c>
      <c r="E28" s="3" t="s">
        <v>62</v>
      </c>
      <c r="F28" s="4"/>
      <c r="G28" s="4"/>
      <c r="H28" s="7">
        <f t="shared" si="0"/>
        <v>0</v>
      </c>
      <c r="I28" s="7">
        <f t="shared" si="1"/>
        <v>0</v>
      </c>
      <c r="J28" s="11"/>
      <c r="K28" s="12" t="s">
        <v>120</v>
      </c>
      <c r="L28" s="3" t="s">
        <v>48</v>
      </c>
      <c r="M28" s="3">
        <v>83</v>
      </c>
      <c r="N28" s="3">
        <v>1.78</v>
      </c>
    </row>
    <row r="29" spans="1:14" ht="105.6" x14ac:dyDescent="0.3">
      <c r="A29" s="3">
        <v>28</v>
      </c>
      <c r="B29" s="2" t="s">
        <v>112</v>
      </c>
      <c r="C29" s="3" t="s">
        <v>113</v>
      </c>
      <c r="D29" s="2">
        <v>2</v>
      </c>
      <c r="E29" s="3" t="s">
        <v>62</v>
      </c>
      <c r="F29" s="4"/>
      <c r="G29" s="4"/>
      <c r="H29" s="7">
        <f t="shared" si="0"/>
        <v>0</v>
      </c>
      <c r="I29" s="7">
        <f t="shared" si="1"/>
        <v>0</v>
      </c>
      <c r="J29" s="11"/>
      <c r="K29" s="12" t="s">
        <v>114</v>
      </c>
      <c r="L29" s="3" t="s">
        <v>48</v>
      </c>
      <c r="M29" s="3">
        <v>83</v>
      </c>
      <c r="N29" s="3">
        <v>2.4300000000000002</v>
      </c>
    </row>
    <row r="30" spans="1:14" ht="105.6" x14ac:dyDescent="0.3">
      <c r="A30" s="3">
        <v>29</v>
      </c>
      <c r="B30" s="2" t="s">
        <v>121</v>
      </c>
      <c r="C30" s="3" t="s">
        <v>122</v>
      </c>
      <c r="D30" s="2">
        <v>2</v>
      </c>
      <c r="E30" s="3" t="s">
        <v>62</v>
      </c>
      <c r="F30" s="4"/>
      <c r="G30" s="4"/>
      <c r="H30" s="7">
        <f t="shared" si="0"/>
        <v>0</v>
      </c>
      <c r="I30" s="7">
        <f t="shared" si="1"/>
        <v>0</v>
      </c>
      <c r="J30" s="11"/>
      <c r="K30" s="12" t="s">
        <v>123</v>
      </c>
      <c r="L30" s="3" t="s">
        <v>48</v>
      </c>
      <c r="M30" s="3">
        <v>83</v>
      </c>
      <c r="N30" s="3">
        <v>2.98</v>
      </c>
    </row>
    <row r="31" spans="1:14" ht="105.6" x14ac:dyDescent="0.3">
      <c r="A31" s="3">
        <v>30</v>
      </c>
      <c r="B31" s="2" t="s">
        <v>124</v>
      </c>
      <c r="C31" s="3" t="s">
        <v>125</v>
      </c>
      <c r="D31" s="2">
        <v>3</v>
      </c>
      <c r="E31" s="3" t="s">
        <v>62</v>
      </c>
      <c r="F31" s="4"/>
      <c r="G31" s="4"/>
      <c r="H31" s="7">
        <f t="shared" si="0"/>
        <v>0</v>
      </c>
      <c r="I31" s="7">
        <f t="shared" si="1"/>
        <v>0</v>
      </c>
      <c r="J31" s="11"/>
      <c r="K31" s="12" t="s">
        <v>126</v>
      </c>
      <c r="L31" s="3" t="s">
        <v>48</v>
      </c>
      <c r="M31" s="3">
        <v>83</v>
      </c>
      <c r="N31" s="3">
        <v>1.33</v>
      </c>
    </row>
    <row r="32" spans="1:14" ht="105.6" x14ac:dyDescent="0.3">
      <c r="A32" s="3">
        <v>31</v>
      </c>
      <c r="B32" s="2" t="s">
        <v>127</v>
      </c>
      <c r="C32" s="3" t="s">
        <v>128</v>
      </c>
      <c r="D32" s="2">
        <v>2</v>
      </c>
      <c r="E32" s="3" t="s">
        <v>62</v>
      </c>
      <c r="F32" s="4"/>
      <c r="G32" s="4"/>
      <c r="H32" s="7">
        <f t="shared" si="0"/>
        <v>0</v>
      </c>
      <c r="I32" s="7">
        <f t="shared" si="1"/>
        <v>0</v>
      </c>
      <c r="J32" s="11"/>
      <c r="K32" s="12" t="s">
        <v>129</v>
      </c>
      <c r="L32" s="3" t="s">
        <v>48</v>
      </c>
      <c r="M32" s="3">
        <v>83</v>
      </c>
      <c r="N32" s="3">
        <v>1.33</v>
      </c>
    </row>
    <row r="33" spans="1:14" ht="105.6" x14ac:dyDescent="0.3">
      <c r="A33" s="3">
        <v>32</v>
      </c>
      <c r="B33" s="2" t="s">
        <v>130</v>
      </c>
      <c r="C33" s="3" t="s">
        <v>131</v>
      </c>
      <c r="D33" s="2">
        <v>4</v>
      </c>
      <c r="E33" s="3" t="s">
        <v>62</v>
      </c>
      <c r="F33" s="4"/>
      <c r="G33" s="4"/>
      <c r="H33" s="7">
        <f t="shared" si="0"/>
        <v>0</v>
      </c>
      <c r="I33" s="7">
        <f t="shared" si="1"/>
        <v>0</v>
      </c>
      <c r="J33" s="11"/>
      <c r="K33" s="12" t="s">
        <v>132</v>
      </c>
      <c r="L33" s="3" t="s">
        <v>48</v>
      </c>
      <c r="M33" s="3">
        <v>83</v>
      </c>
      <c r="N33" s="3">
        <v>1.78</v>
      </c>
    </row>
    <row r="34" spans="1:14" ht="105.6" x14ac:dyDescent="0.3">
      <c r="A34" s="3">
        <v>33</v>
      </c>
      <c r="B34" s="2" t="s">
        <v>133</v>
      </c>
      <c r="C34" s="3" t="s">
        <v>134</v>
      </c>
      <c r="D34" s="2">
        <v>2</v>
      </c>
      <c r="E34" s="3" t="s">
        <v>62</v>
      </c>
      <c r="F34" s="4"/>
      <c r="G34" s="4"/>
      <c r="H34" s="7">
        <f t="shared" ref="H34:H58" si="2">ROUND(F34*D34,0)</f>
        <v>0</v>
      </c>
      <c r="I34" s="7">
        <f t="shared" ref="I34:I58" si="3">ROUND(G34*D34,0)</f>
        <v>0</v>
      </c>
      <c r="J34" s="11"/>
      <c r="K34" s="12" t="s">
        <v>135</v>
      </c>
      <c r="L34" s="3" t="s">
        <v>48</v>
      </c>
      <c r="M34" s="3">
        <v>83</v>
      </c>
      <c r="N34" s="3">
        <v>1.78</v>
      </c>
    </row>
    <row r="35" spans="1:14" ht="105.6" x14ac:dyDescent="0.3">
      <c r="A35" s="3">
        <v>34</v>
      </c>
      <c r="B35" s="2" t="s">
        <v>136</v>
      </c>
      <c r="C35" s="3" t="s">
        <v>137</v>
      </c>
      <c r="D35" s="2">
        <v>1</v>
      </c>
      <c r="E35" s="3" t="s">
        <v>62</v>
      </c>
      <c r="F35" s="4"/>
      <c r="G35" s="4"/>
      <c r="H35" s="7">
        <f t="shared" si="2"/>
        <v>0</v>
      </c>
      <c r="I35" s="7">
        <f t="shared" si="3"/>
        <v>0</v>
      </c>
      <c r="J35" s="11"/>
      <c r="K35" s="12" t="s">
        <v>138</v>
      </c>
      <c r="L35" s="3" t="s">
        <v>48</v>
      </c>
      <c r="M35" s="3">
        <v>83</v>
      </c>
      <c r="N35" s="3">
        <v>1.78</v>
      </c>
    </row>
    <row r="36" spans="1:14" ht="105.6" x14ac:dyDescent="0.3">
      <c r="A36" s="3">
        <v>35</v>
      </c>
      <c r="B36" s="2" t="s">
        <v>139</v>
      </c>
      <c r="C36" s="3" t="s">
        <v>140</v>
      </c>
      <c r="D36" s="2">
        <v>3</v>
      </c>
      <c r="E36" s="3" t="s">
        <v>62</v>
      </c>
      <c r="F36" s="4"/>
      <c r="G36" s="4"/>
      <c r="H36" s="7">
        <f t="shared" si="2"/>
        <v>0</v>
      </c>
      <c r="I36" s="7">
        <f t="shared" si="3"/>
        <v>0</v>
      </c>
      <c r="J36" s="11"/>
      <c r="K36" s="12" t="s">
        <v>141</v>
      </c>
      <c r="L36" s="3" t="s">
        <v>48</v>
      </c>
      <c r="M36" s="3">
        <v>83</v>
      </c>
      <c r="N36" s="3">
        <v>1.78</v>
      </c>
    </row>
    <row r="37" spans="1:14" ht="105.6" x14ac:dyDescent="0.3">
      <c r="A37" s="3">
        <v>36</v>
      </c>
      <c r="B37" s="2" t="s">
        <v>142</v>
      </c>
      <c r="C37" s="3" t="s">
        <v>143</v>
      </c>
      <c r="D37" s="2">
        <v>1</v>
      </c>
      <c r="E37" s="3" t="s">
        <v>62</v>
      </c>
      <c r="F37" s="4"/>
      <c r="G37" s="4"/>
      <c r="H37" s="7">
        <f t="shared" si="2"/>
        <v>0</v>
      </c>
      <c r="I37" s="7">
        <f t="shared" si="3"/>
        <v>0</v>
      </c>
      <c r="J37" s="11"/>
      <c r="K37" s="12" t="s">
        <v>144</v>
      </c>
      <c r="L37" s="3" t="s">
        <v>48</v>
      </c>
      <c r="M37" s="3">
        <v>83</v>
      </c>
      <c r="N37" s="3">
        <v>1.78</v>
      </c>
    </row>
    <row r="38" spans="1:14" ht="105.6" x14ac:dyDescent="0.3">
      <c r="A38" s="3">
        <v>37</v>
      </c>
      <c r="B38" s="2" t="s">
        <v>145</v>
      </c>
      <c r="C38" s="3" t="s">
        <v>146</v>
      </c>
      <c r="D38" s="2">
        <v>2</v>
      </c>
      <c r="E38" s="3" t="s">
        <v>62</v>
      </c>
      <c r="F38" s="4"/>
      <c r="G38" s="4"/>
      <c r="H38" s="7">
        <f t="shared" si="2"/>
        <v>0</v>
      </c>
      <c r="I38" s="7">
        <f t="shared" si="3"/>
        <v>0</v>
      </c>
      <c r="J38" s="11"/>
      <c r="K38" s="12" t="s">
        <v>147</v>
      </c>
      <c r="L38" s="3" t="s">
        <v>48</v>
      </c>
      <c r="M38" s="3">
        <v>83</v>
      </c>
      <c r="N38" s="3">
        <v>1.78</v>
      </c>
    </row>
    <row r="39" spans="1:14" ht="105.6" x14ac:dyDescent="0.3">
      <c r="A39" s="3">
        <v>38</v>
      </c>
      <c r="B39" s="2" t="s">
        <v>148</v>
      </c>
      <c r="C39" s="3" t="s">
        <v>149</v>
      </c>
      <c r="D39" s="2">
        <v>2</v>
      </c>
      <c r="E39" s="3" t="s">
        <v>62</v>
      </c>
      <c r="F39" s="4"/>
      <c r="G39" s="4"/>
      <c r="H39" s="7">
        <f t="shared" si="2"/>
        <v>0</v>
      </c>
      <c r="I39" s="7">
        <f t="shared" si="3"/>
        <v>0</v>
      </c>
      <c r="J39" s="11"/>
      <c r="K39" s="12"/>
      <c r="L39" s="3"/>
      <c r="M39" s="3">
        <v>83</v>
      </c>
      <c r="N39" s="3">
        <v>2.4300000000000002</v>
      </c>
    </row>
    <row r="40" spans="1:14" ht="105.6" x14ac:dyDescent="0.3">
      <c r="A40" s="3">
        <v>39</v>
      </c>
      <c r="B40" s="2" t="s">
        <v>150</v>
      </c>
      <c r="C40" s="3" t="s">
        <v>151</v>
      </c>
      <c r="D40" s="2">
        <v>1</v>
      </c>
      <c r="E40" s="3" t="s">
        <v>62</v>
      </c>
      <c r="F40" s="4"/>
      <c r="G40" s="4"/>
      <c r="H40" s="7">
        <f t="shared" si="2"/>
        <v>0</v>
      </c>
      <c r="I40" s="7">
        <f t="shared" si="3"/>
        <v>0</v>
      </c>
      <c r="J40" s="11"/>
      <c r="K40" s="12" t="s">
        <v>152</v>
      </c>
      <c r="L40" s="3" t="s">
        <v>48</v>
      </c>
      <c r="M40" s="3">
        <v>83</v>
      </c>
      <c r="N40" s="3">
        <v>2.4300000000000002</v>
      </c>
    </row>
    <row r="41" spans="1:14" ht="105.6" x14ac:dyDescent="0.3">
      <c r="A41" s="3">
        <v>40</v>
      </c>
      <c r="B41" s="2" t="s">
        <v>153</v>
      </c>
      <c r="C41" s="3" t="s">
        <v>154</v>
      </c>
      <c r="D41" s="2">
        <v>1</v>
      </c>
      <c r="E41" s="3" t="s">
        <v>62</v>
      </c>
      <c r="F41" s="4"/>
      <c r="G41" s="4"/>
      <c r="H41" s="7">
        <f t="shared" si="2"/>
        <v>0</v>
      </c>
      <c r="I41" s="7">
        <f t="shared" si="3"/>
        <v>0</v>
      </c>
      <c r="J41" s="11"/>
      <c r="K41" s="12" t="s">
        <v>155</v>
      </c>
      <c r="L41" s="3" t="s">
        <v>48</v>
      </c>
      <c r="M41" s="3">
        <v>83</v>
      </c>
      <c r="N41" s="3">
        <v>2.98</v>
      </c>
    </row>
    <row r="42" spans="1:14" ht="105.6" x14ac:dyDescent="0.3">
      <c r="A42" s="3">
        <v>41</v>
      </c>
      <c r="B42" s="2" t="s">
        <v>156</v>
      </c>
      <c r="C42" s="3" t="s">
        <v>157</v>
      </c>
      <c r="D42" s="2">
        <v>2</v>
      </c>
      <c r="E42" s="3" t="s">
        <v>62</v>
      </c>
      <c r="F42" s="4"/>
      <c r="G42" s="4"/>
      <c r="H42" s="7">
        <f t="shared" si="2"/>
        <v>0</v>
      </c>
      <c r="I42" s="7">
        <f t="shared" si="3"/>
        <v>0</v>
      </c>
      <c r="J42" s="11"/>
      <c r="K42" s="12"/>
      <c r="L42" s="3"/>
      <c r="M42" s="3">
        <v>83</v>
      </c>
      <c r="N42" s="3">
        <v>1.33</v>
      </c>
    </row>
    <row r="43" spans="1:14" ht="105.6" x14ac:dyDescent="0.3">
      <c r="A43" s="3">
        <v>42</v>
      </c>
      <c r="B43" s="2" t="s">
        <v>156</v>
      </c>
      <c r="C43" s="3" t="s">
        <v>158</v>
      </c>
      <c r="D43" s="2">
        <v>2</v>
      </c>
      <c r="E43" s="3" t="s">
        <v>62</v>
      </c>
      <c r="F43" s="4"/>
      <c r="G43" s="4"/>
      <c r="H43" s="7">
        <f t="shared" si="2"/>
        <v>0</v>
      </c>
      <c r="I43" s="7">
        <f t="shared" si="3"/>
        <v>0</v>
      </c>
      <c r="J43" s="11"/>
      <c r="K43" s="12" t="s">
        <v>159</v>
      </c>
      <c r="L43" s="3" t="s">
        <v>48</v>
      </c>
      <c r="M43" s="3">
        <v>83</v>
      </c>
      <c r="N43" s="3">
        <v>1.33</v>
      </c>
    </row>
    <row r="44" spans="1:14" ht="105.6" x14ac:dyDescent="0.3">
      <c r="A44" s="3">
        <v>43</v>
      </c>
      <c r="B44" s="2" t="s">
        <v>160</v>
      </c>
      <c r="C44" s="3" t="s">
        <v>161</v>
      </c>
      <c r="D44" s="2">
        <v>2</v>
      </c>
      <c r="E44" s="3" t="s">
        <v>62</v>
      </c>
      <c r="F44" s="4"/>
      <c r="G44" s="4"/>
      <c r="H44" s="7">
        <f t="shared" si="2"/>
        <v>0</v>
      </c>
      <c r="I44" s="7">
        <f t="shared" si="3"/>
        <v>0</v>
      </c>
      <c r="J44" s="11"/>
      <c r="K44" s="12" t="s">
        <v>162</v>
      </c>
      <c r="L44" s="3" t="s">
        <v>48</v>
      </c>
      <c r="M44" s="3">
        <v>83</v>
      </c>
      <c r="N44" s="3">
        <v>1.78</v>
      </c>
    </row>
    <row r="45" spans="1:14" ht="105.6" x14ac:dyDescent="0.3">
      <c r="A45" s="3">
        <v>44</v>
      </c>
      <c r="B45" s="2" t="s">
        <v>163</v>
      </c>
      <c r="C45" s="3" t="s">
        <v>164</v>
      </c>
      <c r="D45" s="2">
        <v>2</v>
      </c>
      <c r="E45" s="3" t="s">
        <v>62</v>
      </c>
      <c r="F45" s="4"/>
      <c r="G45" s="4"/>
      <c r="H45" s="7">
        <f t="shared" si="2"/>
        <v>0</v>
      </c>
      <c r="I45" s="7">
        <f t="shared" si="3"/>
        <v>0</v>
      </c>
      <c r="J45" s="11"/>
      <c r="K45" s="12" t="s">
        <v>165</v>
      </c>
      <c r="L45" s="3" t="s">
        <v>48</v>
      </c>
      <c r="M45" s="3">
        <v>83</v>
      </c>
      <c r="N45" s="3">
        <v>1.78</v>
      </c>
    </row>
    <row r="46" spans="1:14" ht="105.6" x14ac:dyDescent="0.3">
      <c r="A46" s="3">
        <v>45</v>
      </c>
      <c r="B46" s="2" t="s">
        <v>166</v>
      </c>
      <c r="C46" s="3" t="s">
        <v>167</v>
      </c>
      <c r="D46" s="2">
        <v>2</v>
      </c>
      <c r="E46" s="3" t="s">
        <v>62</v>
      </c>
      <c r="F46" s="4"/>
      <c r="G46" s="4"/>
      <c r="H46" s="7">
        <f t="shared" si="2"/>
        <v>0</v>
      </c>
      <c r="I46" s="7">
        <f t="shared" si="3"/>
        <v>0</v>
      </c>
      <c r="J46" s="11"/>
      <c r="K46" s="12"/>
      <c r="L46" s="3"/>
      <c r="M46" s="3">
        <v>83</v>
      </c>
      <c r="N46" s="3">
        <v>1.78</v>
      </c>
    </row>
    <row r="47" spans="1:14" ht="105.6" x14ac:dyDescent="0.3">
      <c r="A47" s="3">
        <v>46</v>
      </c>
      <c r="B47" s="2" t="s">
        <v>168</v>
      </c>
      <c r="C47" s="3" t="s">
        <v>169</v>
      </c>
      <c r="D47" s="2">
        <v>2</v>
      </c>
      <c r="E47" s="3" t="s">
        <v>62</v>
      </c>
      <c r="F47" s="4"/>
      <c r="G47" s="4"/>
      <c r="H47" s="7">
        <f t="shared" si="2"/>
        <v>0</v>
      </c>
      <c r="I47" s="7">
        <f t="shared" si="3"/>
        <v>0</v>
      </c>
      <c r="J47" s="11"/>
      <c r="K47" s="12" t="s">
        <v>170</v>
      </c>
      <c r="L47" s="3" t="s">
        <v>48</v>
      </c>
      <c r="M47" s="3">
        <v>83</v>
      </c>
      <c r="N47" s="3">
        <v>2.4300000000000002</v>
      </c>
    </row>
    <row r="48" spans="1:14" ht="105.6" x14ac:dyDescent="0.3">
      <c r="A48" s="3">
        <v>47</v>
      </c>
      <c r="B48" s="2" t="s">
        <v>171</v>
      </c>
      <c r="C48" s="3" t="s">
        <v>172</v>
      </c>
      <c r="D48" s="2">
        <v>1</v>
      </c>
      <c r="E48" s="3" t="s">
        <v>62</v>
      </c>
      <c r="F48" s="4"/>
      <c r="G48" s="4"/>
      <c r="H48" s="7">
        <f t="shared" si="2"/>
        <v>0</v>
      </c>
      <c r="I48" s="7">
        <f t="shared" si="3"/>
        <v>0</v>
      </c>
      <c r="J48" s="11"/>
      <c r="K48" s="12" t="s">
        <v>173</v>
      </c>
      <c r="L48" s="3" t="s">
        <v>48</v>
      </c>
      <c r="M48" s="3">
        <v>83</v>
      </c>
      <c r="N48" s="3">
        <v>2.4300000000000002</v>
      </c>
    </row>
    <row r="49" spans="1:14" ht="105.6" x14ac:dyDescent="0.3">
      <c r="A49" s="3">
        <v>48</v>
      </c>
      <c r="B49" s="2" t="s">
        <v>174</v>
      </c>
      <c r="C49" s="3" t="s">
        <v>175</v>
      </c>
      <c r="D49" s="2">
        <v>1</v>
      </c>
      <c r="E49" s="3" t="s">
        <v>62</v>
      </c>
      <c r="F49" s="4"/>
      <c r="G49" s="4"/>
      <c r="H49" s="7">
        <f t="shared" si="2"/>
        <v>0</v>
      </c>
      <c r="I49" s="7">
        <f t="shared" si="3"/>
        <v>0</v>
      </c>
      <c r="J49" s="11"/>
      <c r="K49" s="12" t="s">
        <v>176</v>
      </c>
      <c r="L49" s="3" t="s">
        <v>48</v>
      </c>
      <c r="M49" s="3">
        <v>83</v>
      </c>
      <c r="N49" s="3">
        <v>2.98</v>
      </c>
    </row>
    <row r="50" spans="1:14" x14ac:dyDescent="0.3">
      <c r="A50" s="3">
        <v>49</v>
      </c>
      <c r="B50" s="2" t="s">
        <v>177</v>
      </c>
      <c r="C50" s="3" t="s">
        <v>178</v>
      </c>
      <c r="D50" s="2">
        <v>1</v>
      </c>
      <c r="E50" s="3" t="s">
        <v>62</v>
      </c>
      <c r="F50" s="4"/>
      <c r="G50" s="4"/>
      <c r="H50" s="7">
        <f t="shared" si="2"/>
        <v>0</v>
      </c>
      <c r="I50" s="7">
        <f t="shared" si="3"/>
        <v>0</v>
      </c>
      <c r="J50" s="11"/>
      <c r="K50" s="12"/>
      <c r="L50" s="3" t="s">
        <v>179</v>
      </c>
      <c r="M50" s="3">
        <v>83</v>
      </c>
      <c r="N50" s="3">
        <v>30</v>
      </c>
    </row>
    <row r="51" spans="1:14" x14ac:dyDescent="0.3">
      <c r="A51" s="3">
        <v>50</v>
      </c>
      <c r="B51" s="2" t="s">
        <v>177</v>
      </c>
      <c r="C51" s="3" t="s">
        <v>180</v>
      </c>
      <c r="D51" s="2">
        <v>1</v>
      </c>
      <c r="E51" s="3" t="s">
        <v>62</v>
      </c>
      <c r="F51" s="4"/>
      <c r="G51" s="4"/>
      <c r="H51" s="7">
        <f t="shared" si="2"/>
        <v>0</v>
      </c>
      <c r="I51" s="7">
        <f t="shared" si="3"/>
        <v>0</v>
      </c>
      <c r="J51" s="11"/>
      <c r="K51" s="12"/>
      <c r="L51" s="3" t="s">
        <v>179</v>
      </c>
      <c r="M51" s="3">
        <v>83</v>
      </c>
      <c r="N51" s="3">
        <v>20</v>
      </c>
    </row>
    <row r="52" spans="1:14" ht="26.4" x14ac:dyDescent="0.3">
      <c r="A52" s="3">
        <v>51</v>
      </c>
      <c r="B52" s="2" t="s">
        <v>181</v>
      </c>
      <c r="C52" s="3" t="s">
        <v>182</v>
      </c>
      <c r="D52" s="2">
        <v>1</v>
      </c>
      <c r="E52" s="3" t="s">
        <v>183</v>
      </c>
      <c r="F52" s="4"/>
      <c r="G52" s="4"/>
      <c r="H52" s="7">
        <f t="shared" si="2"/>
        <v>0</v>
      </c>
      <c r="I52" s="7">
        <f t="shared" si="3"/>
        <v>0</v>
      </c>
      <c r="J52" s="11"/>
      <c r="K52" s="12"/>
      <c r="L52" s="3" t="s">
        <v>179</v>
      </c>
      <c r="M52" s="3">
        <v>83</v>
      </c>
      <c r="N52" s="3">
        <v>0</v>
      </c>
    </row>
    <row r="53" spans="1:14" ht="92.4" x14ac:dyDescent="0.3">
      <c r="A53" s="3">
        <v>52</v>
      </c>
      <c r="B53" s="2" t="s">
        <v>184</v>
      </c>
      <c r="C53" s="3" t="s">
        <v>185</v>
      </c>
      <c r="D53" s="2">
        <v>2</v>
      </c>
      <c r="E53" s="3" t="s">
        <v>62</v>
      </c>
      <c r="F53" s="4"/>
      <c r="G53" s="4"/>
      <c r="H53" s="7">
        <f t="shared" si="2"/>
        <v>0</v>
      </c>
      <c r="I53" s="7">
        <f t="shared" si="3"/>
        <v>0</v>
      </c>
      <c r="J53" s="11"/>
      <c r="K53" s="12" t="s">
        <v>186</v>
      </c>
      <c r="L53" s="3" t="s">
        <v>48</v>
      </c>
      <c r="M53" s="3">
        <v>57</v>
      </c>
      <c r="N53" s="3">
        <v>1.6</v>
      </c>
    </row>
    <row r="54" spans="1:14" ht="92.4" x14ac:dyDescent="0.3">
      <c r="A54" s="3">
        <v>53</v>
      </c>
      <c r="B54" s="2" t="s">
        <v>187</v>
      </c>
      <c r="C54" s="3" t="s">
        <v>188</v>
      </c>
      <c r="D54" s="2">
        <v>3</v>
      </c>
      <c r="E54" s="3" t="s">
        <v>62</v>
      </c>
      <c r="F54" s="4"/>
      <c r="G54" s="4"/>
      <c r="H54" s="7">
        <f t="shared" si="2"/>
        <v>0</v>
      </c>
      <c r="I54" s="7">
        <f t="shared" si="3"/>
        <v>0</v>
      </c>
      <c r="J54" s="11"/>
      <c r="K54" s="12" t="s">
        <v>189</v>
      </c>
      <c r="L54" s="3" t="s">
        <v>48</v>
      </c>
      <c r="M54" s="3">
        <v>57</v>
      </c>
      <c r="N54" s="3">
        <v>0.56000000000000005</v>
      </c>
    </row>
    <row r="55" spans="1:14" ht="92.4" x14ac:dyDescent="0.3">
      <c r="A55" s="3">
        <v>54</v>
      </c>
      <c r="B55" s="2" t="s">
        <v>190</v>
      </c>
      <c r="C55" s="3" t="s">
        <v>191</v>
      </c>
      <c r="D55" s="2">
        <v>2</v>
      </c>
      <c r="E55" s="3" t="s">
        <v>62</v>
      </c>
      <c r="F55" s="4"/>
      <c r="G55" s="4"/>
      <c r="H55" s="7">
        <f t="shared" si="2"/>
        <v>0</v>
      </c>
      <c r="I55" s="7">
        <f t="shared" si="3"/>
        <v>0</v>
      </c>
      <c r="J55" s="11"/>
      <c r="K55" s="12" t="s">
        <v>192</v>
      </c>
      <c r="L55" s="3" t="s">
        <v>48</v>
      </c>
      <c r="M55" s="3">
        <v>57</v>
      </c>
      <c r="N55" s="3">
        <v>0.56000000000000005</v>
      </c>
    </row>
    <row r="56" spans="1:14" ht="66" x14ac:dyDescent="0.3">
      <c r="A56" s="3">
        <v>55</v>
      </c>
      <c r="B56" s="2" t="s">
        <v>193</v>
      </c>
      <c r="C56" s="3" t="s">
        <v>194</v>
      </c>
      <c r="D56" s="2">
        <v>1</v>
      </c>
      <c r="E56" s="3" t="s">
        <v>62</v>
      </c>
      <c r="F56" s="4"/>
      <c r="G56" s="4"/>
      <c r="H56" s="7">
        <f t="shared" si="2"/>
        <v>0</v>
      </c>
      <c r="I56" s="7">
        <f t="shared" si="3"/>
        <v>0</v>
      </c>
      <c r="J56" s="11"/>
      <c r="K56" s="12" t="s">
        <v>195</v>
      </c>
      <c r="L56" s="3" t="s">
        <v>48</v>
      </c>
      <c r="M56" s="3">
        <v>57</v>
      </c>
      <c r="N56" s="3">
        <v>8.36</v>
      </c>
    </row>
    <row r="57" spans="1:14" ht="66" x14ac:dyDescent="0.3">
      <c r="A57" s="3">
        <v>56</v>
      </c>
      <c r="B57" s="2" t="s">
        <v>196</v>
      </c>
      <c r="C57" s="3" t="s">
        <v>197</v>
      </c>
      <c r="D57" s="2">
        <v>2</v>
      </c>
      <c r="E57" s="3" t="s">
        <v>62</v>
      </c>
      <c r="F57" s="4"/>
      <c r="G57" s="4"/>
      <c r="H57" s="7">
        <f t="shared" si="2"/>
        <v>0</v>
      </c>
      <c r="I57" s="7">
        <f t="shared" si="3"/>
        <v>0</v>
      </c>
      <c r="J57" s="11"/>
      <c r="K57" s="12" t="s">
        <v>198</v>
      </c>
      <c r="L57" s="3" t="s">
        <v>48</v>
      </c>
      <c r="M57" s="3">
        <v>57</v>
      </c>
      <c r="N57" s="3">
        <v>9.2200000000000006</v>
      </c>
    </row>
    <row r="58" spans="1:14" x14ac:dyDescent="0.3">
      <c r="A58" s="3">
        <v>57</v>
      </c>
      <c r="B58" s="2" t="s">
        <v>199</v>
      </c>
      <c r="C58" s="3" t="s">
        <v>200</v>
      </c>
      <c r="D58" s="2">
        <v>1</v>
      </c>
      <c r="E58" s="3" t="s">
        <v>183</v>
      </c>
      <c r="F58" s="4">
        <v>0</v>
      </c>
      <c r="G58" s="4"/>
      <c r="H58" s="7">
        <f t="shared" si="2"/>
        <v>0</v>
      </c>
      <c r="I58" s="7">
        <f t="shared" si="3"/>
        <v>0</v>
      </c>
      <c r="J58" s="11"/>
      <c r="K58" s="12"/>
      <c r="L58" s="3" t="s">
        <v>179</v>
      </c>
      <c r="M58" s="3">
        <v>1</v>
      </c>
      <c r="N58" s="3">
        <v>50</v>
      </c>
    </row>
    <row r="59" spans="1:14" x14ac:dyDescent="0.3">
      <c r="C59" s="9" t="s">
        <v>201</v>
      </c>
      <c r="D59" s="9"/>
      <c r="E59" s="9"/>
      <c r="F59" s="9"/>
      <c r="G59" s="9"/>
      <c r="H59" s="13">
        <f>ROUND(SUM(H2:H58),0)</f>
        <v>0</v>
      </c>
      <c r="I59" s="13">
        <f>ROUND(SUM(I2:I58),0)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8"/>
  <sheetViews>
    <sheetView topLeftCell="A33" workbookViewId="0">
      <selection activeCell="G36" sqref="G36:G37"/>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9" width="12.6640625" customWidth="1"/>
    <col min="10" max="10" width="20.6640625" customWidth="1"/>
    <col min="11" max="11" width="12.6640625" customWidth="1"/>
    <col min="12" max="12" width="6.6640625" customWidth="1"/>
    <col min="13" max="14" width="8.6640625" customWidth="1"/>
  </cols>
  <sheetData>
    <row r="1" spans="1:14" ht="26.4" x14ac:dyDescent="0.3">
      <c r="A1" s="1" t="s">
        <v>23</v>
      </c>
      <c r="B1" s="1" t="s">
        <v>31</v>
      </c>
      <c r="C1" s="1" t="s">
        <v>32</v>
      </c>
      <c r="D1" s="6" t="s">
        <v>33</v>
      </c>
      <c r="E1" s="6" t="s">
        <v>34</v>
      </c>
      <c r="F1" s="6" t="s">
        <v>35</v>
      </c>
      <c r="G1" s="6" t="s">
        <v>36</v>
      </c>
      <c r="H1" s="6" t="s">
        <v>37</v>
      </c>
      <c r="I1" s="6" t="s">
        <v>38</v>
      </c>
      <c r="J1" s="10" t="s">
        <v>39</v>
      </c>
      <c r="K1" s="10" t="s">
        <v>40</v>
      </c>
      <c r="L1" s="10" t="s">
        <v>41</v>
      </c>
      <c r="M1" s="10" t="s">
        <v>42</v>
      </c>
      <c r="N1" s="10" t="s">
        <v>43</v>
      </c>
    </row>
    <row r="2" spans="1:14" ht="118.8" x14ac:dyDescent="0.3">
      <c r="A2" s="3">
        <v>1</v>
      </c>
      <c r="B2" s="2" t="s">
        <v>202</v>
      </c>
      <c r="C2" s="3" t="s">
        <v>203</v>
      </c>
      <c r="D2" s="2">
        <v>1</v>
      </c>
      <c r="E2" s="3" t="s">
        <v>62</v>
      </c>
      <c r="F2" s="4"/>
      <c r="G2" s="4"/>
      <c r="H2" s="7">
        <f t="shared" ref="H2:H37" si="0">ROUND(F2*D2,0)</f>
        <v>0</v>
      </c>
      <c r="I2" s="7">
        <f t="shared" ref="I2:I37" si="1">ROUND(G2*D2,0)</f>
        <v>0</v>
      </c>
      <c r="J2" s="11"/>
      <c r="K2" s="12" t="s">
        <v>204</v>
      </c>
      <c r="L2" s="3" t="s">
        <v>48</v>
      </c>
      <c r="M2" s="3">
        <v>84</v>
      </c>
      <c r="N2" s="3">
        <v>8.4</v>
      </c>
    </row>
    <row r="3" spans="1:14" ht="118.8" x14ac:dyDescent="0.3">
      <c r="A3" s="3">
        <v>2</v>
      </c>
      <c r="B3" s="2" t="s">
        <v>205</v>
      </c>
      <c r="C3" s="3" t="s">
        <v>206</v>
      </c>
      <c r="D3" s="2">
        <v>1</v>
      </c>
      <c r="E3" s="3" t="s">
        <v>62</v>
      </c>
      <c r="F3" s="4"/>
      <c r="G3" s="4"/>
      <c r="H3" s="7">
        <f t="shared" si="0"/>
        <v>0</v>
      </c>
      <c r="I3" s="7">
        <f t="shared" si="1"/>
        <v>0</v>
      </c>
      <c r="J3" s="11"/>
      <c r="K3" s="12" t="s">
        <v>207</v>
      </c>
      <c r="L3" s="3" t="s">
        <v>48</v>
      </c>
      <c r="M3" s="3">
        <v>84</v>
      </c>
      <c r="N3" s="3">
        <v>8.4</v>
      </c>
    </row>
    <row r="4" spans="1:14" ht="118.8" x14ac:dyDescent="0.3">
      <c r="A4" s="3">
        <v>3</v>
      </c>
      <c r="B4" s="2" t="s">
        <v>208</v>
      </c>
      <c r="C4" s="3" t="s">
        <v>209</v>
      </c>
      <c r="D4" s="2">
        <v>6</v>
      </c>
      <c r="E4" s="3" t="s">
        <v>62</v>
      </c>
      <c r="F4" s="4"/>
      <c r="G4" s="4"/>
      <c r="H4" s="7">
        <f t="shared" si="0"/>
        <v>0</v>
      </c>
      <c r="I4" s="7">
        <f t="shared" si="1"/>
        <v>0</v>
      </c>
      <c r="J4" s="11"/>
      <c r="K4" s="12" t="s">
        <v>210</v>
      </c>
      <c r="L4" s="3" t="s">
        <v>48</v>
      </c>
      <c r="M4" s="3">
        <v>84</v>
      </c>
      <c r="N4" s="3">
        <v>1.08</v>
      </c>
    </row>
    <row r="5" spans="1:14" ht="118.8" x14ac:dyDescent="0.3">
      <c r="A5" s="3">
        <v>4</v>
      </c>
      <c r="B5" s="2" t="s">
        <v>211</v>
      </c>
      <c r="C5" s="3" t="s">
        <v>212</v>
      </c>
      <c r="D5" s="2">
        <v>6</v>
      </c>
      <c r="E5" s="3" t="s">
        <v>62</v>
      </c>
      <c r="F5" s="4"/>
      <c r="G5" s="4"/>
      <c r="H5" s="7">
        <f t="shared" si="0"/>
        <v>0</v>
      </c>
      <c r="I5" s="7">
        <f t="shared" si="1"/>
        <v>0</v>
      </c>
      <c r="J5" s="11"/>
      <c r="K5" s="12" t="s">
        <v>213</v>
      </c>
      <c r="L5" s="3" t="s">
        <v>48</v>
      </c>
      <c r="M5" s="3">
        <v>84</v>
      </c>
      <c r="N5" s="3">
        <v>1.08</v>
      </c>
    </row>
    <row r="6" spans="1:14" ht="26.4" x14ac:dyDescent="0.3">
      <c r="A6" s="3">
        <v>5</v>
      </c>
      <c r="B6" s="2" t="s">
        <v>214</v>
      </c>
      <c r="C6" s="3" t="s">
        <v>215</v>
      </c>
      <c r="D6" s="2">
        <v>2</v>
      </c>
      <c r="E6" s="3" t="s">
        <v>62</v>
      </c>
      <c r="F6" s="4"/>
      <c r="G6" s="4"/>
      <c r="H6" s="7">
        <f t="shared" si="0"/>
        <v>0</v>
      </c>
      <c r="I6" s="7">
        <f t="shared" si="1"/>
        <v>0</v>
      </c>
      <c r="J6" s="11"/>
      <c r="K6" s="12"/>
      <c r="L6" s="3" t="s">
        <v>179</v>
      </c>
      <c r="M6" s="3">
        <v>84</v>
      </c>
      <c r="N6" s="3">
        <v>1</v>
      </c>
    </row>
    <row r="7" spans="1:14" ht="26.4" x14ac:dyDescent="0.3">
      <c r="A7" s="3">
        <v>6</v>
      </c>
      <c r="B7" s="2" t="s">
        <v>214</v>
      </c>
      <c r="C7" s="3" t="s">
        <v>216</v>
      </c>
      <c r="D7" s="2">
        <v>1</v>
      </c>
      <c r="E7" s="3" t="s">
        <v>62</v>
      </c>
      <c r="F7" s="4"/>
      <c r="G7" s="4"/>
      <c r="H7" s="7">
        <f t="shared" si="0"/>
        <v>0</v>
      </c>
      <c r="I7" s="7">
        <f t="shared" si="1"/>
        <v>0</v>
      </c>
      <c r="J7" s="11"/>
      <c r="K7" s="12"/>
      <c r="L7" s="3" t="s">
        <v>179</v>
      </c>
      <c r="M7" s="3">
        <v>84</v>
      </c>
      <c r="N7" s="3">
        <v>1</v>
      </c>
    </row>
    <row r="8" spans="1:14" ht="26.4" x14ac:dyDescent="0.3">
      <c r="A8" s="3">
        <v>7</v>
      </c>
      <c r="B8" s="2" t="s">
        <v>214</v>
      </c>
      <c r="C8" s="3" t="s">
        <v>217</v>
      </c>
      <c r="D8" s="2">
        <v>8</v>
      </c>
      <c r="E8" s="3" t="s">
        <v>62</v>
      </c>
      <c r="F8" s="4"/>
      <c r="G8" s="4"/>
      <c r="H8" s="7">
        <f t="shared" si="0"/>
        <v>0</v>
      </c>
      <c r="I8" s="7">
        <f t="shared" si="1"/>
        <v>0</v>
      </c>
      <c r="J8" s="11"/>
      <c r="K8" s="12"/>
      <c r="L8" s="3" t="s">
        <v>179</v>
      </c>
      <c r="M8" s="3">
        <v>84</v>
      </c>
      <c r="N8" s="3">
        <v>1</v>
      </c>
    </row>
    <row r="9" spans="1:14" ht="26.4" x14ac:dyDescent="0.3">
      <c r="A9" s="3">
        <v>8</v>
      </c>
      <c r="B9" s="2" t="s">
        <v>214</v>
      </c>
      <c r="C9" s="3" t="s">
        <v>218</v>
      </c>
      <c r="D9" s="2">
        <v>1</v>
      </c>
      <c r="E9" s="3" t="s">
        <v>62</v>
      </c>
      <c r="F9" s="4"/>
      <c r="G9" s="4"/>
      <c r="H9" s="7">
        <f t="shared" si="0"/>
        <v>0</v>
      </c>
      <c r="I9" s="7">
        <f t="shared" si="1"/>
        <v>0</v>
      </c>
      <c r="J9" s="11"/>
      <c r="K9" s="12"/>
      <c r="L9" s="3" t="s">
        <v>179</v>
      </c>
      <c r="M9" s="3">
        <v>84</v>
      </c>
      <c r="N9" s="3">
        <v>1</v>
      </c>
    </row>
    <row r="10" spans="1:14" ht="92.4" x14ac:dyDescent="0.3">
      <c r="A10" s="3">
        <v>9</v>
      </c>
      <c r="B10" s="2" t="s">
        <v>219</v>
      </c>
      <c r="C10" s="3" t="s">
        <v>220</v>
      </c>
      <c r="D10" s="2">
        <v>26</v>
      </c>
      <c r="E10" s="3" t="s">
        <v>83</v>
      </c>
      <c r="F10" s="4"/>
      <c r="G10" s="4"/>
      <c r="H10" s="7">
        <f t="shared" si="0"/>
        <v>0</v>
      </c>
      <c r="I10" s="7">
        <f t="shared" si="1"/>
        <v>0</v>
      </c>
      <c r="J10" s="11"/>
      <c r="K10" s="12" t="s">
        <v>221</v>
      </c>
      <c r="L10" s="3" t="s">
        <v>48</v>
      </c>
      <c r="M10" s="3">
        <v>57</v>
      </c>
      <c r="N10" s="3">
        <v>0.22</v>
      </c>
    </row>
    <row r="11" spans="1:14" ht="92.4" x14ac:dyDescent="0.3">
      <c r="A11" s="3">
        <v>10</v>
      </c>
      <c r="B11" s="2" t="s">
        <v>222</v>
      </c>
      <c r="C11" s="3" t="s">
        <v>223</v>
      </c>
      <c r="D11" s="2">
        <v>105</v>
      </c>
      <c r="E11" s="3" t="s">
        <v>83</v>
      </c>
      <c r="F11" s="4"/>
      <c r="G11" s="4"/>
      <c r="H11" s="7">
        <f t="shared" si="0"/>
        <v>0</v>
      </c>
      <c r="I11" s="7">
        <f t="shared" si="1"/>
        <v>0</v>
      </c>
      <c r="J11" s="11"/>
      <c r="K11" s="12"/>
      <c r="L11" s="3"/>
      <c r="M11" s="3">
        <v>57</v>
      </c>
      <c r="N11" s="3">
        <v>0.22</v>
      </c>
    </row>
    <row r="12" spans="1:14" ht="92.4" x14ac:dyDescent="0.3">
      <c r="A12" s="3">
        <v>11</v>
      </c>
      <c r="B12" s="2" t="s">
        <v>222</v>
      </c>
      <c r="C12" s="3" t="s">
        <v>224</v>
      </c>
      <c r="D12" s="2">
        <v>8</v>
      </c>
      <c r="E12" s="3" t="s">
        <v>83</v>
      </c>
      <c r="F12" s="4"/>
      <c r="G12" s="4"/>
      <c r="H12" s="7">
        <f t="shared" si="0"/>
        <v>0</v>
      </c>
      <c r="I12" s="7">
        <f t="shared" si="1"/>
        <v>0</v>
      </c>
      <c r="J12" s="11"/>
      <c r="K12" s="12"/>
      <c r="L12" s="3"/>
      <c r="M12" s="3">
        <v>57</v>
      </c>
      <c r="N12" s="3">
        <v>0.22</v>
      </c>
    </row>
    <row r="13" spans="1:14" ht="92.4" x14ac:dyDescent="0.3">
      <c r="A13" s="3">
        <v>12</v>
      </c>
      <c r="B13" s="2" t="s">
        <v>225</v>
      </c>
      <c r="C13" s="3" t="s">
        <v>226</v>
      </c>
      <c r="D13" s="2">
        <v>70</v>
      </c>
      <c r="E13" s="3" t="s">
        <v>83</v>
      </c>
      <c r="F13" s="4"/>
      <c r="G13" s="4"/>
      <c r="H13" s="7">
        <f t="shared" si="0"/>
        <v>0</v>
      </c>
      <c r="I13" s="7">
        <f t="shared" si="1"/>
        <v>0</v>
      </c>
      <c r="J13" s="11"/>
      <c r="K13" s="12"/>
      <c r="L13" s="3"/>
      <c r="M13" s="3">
        <v>57</v>
      </c>
      <c r="N13" s="3">
        <v>0.28000000000000003</v>
      </c>
    </row>
    <row r="14" spans="1:14" ht="92.4" x14ac:dyDescent="0.3">
      <c r="A14" s="3">
        <v>13</v>
      </c>
      <c r="B14" s="2" t="s">
        <v>225</v>
      </c>
      <c r="C14" s="3" t="s">
        <v>227</v>
      </c>
      <c r="D14" s="2">
        <v>22</v>
      </c>
      <c r="E14" s="3" t="s">
        <v>83</v>
      </c>
      <c r="F14" s="4"/>
      <c r="G14" s="4"/>
      <c r="H14" s="7">
        <f t="shared" si="0"/>
        <v>0</v>
      </c>
      <c r="I14" s="7">
        <f t="shared" si="1"/>
        <v>0</v>
      </c>
      <c r="J14" s="11"/>
      <c r="K14" s="12"/>
      <c r="L14" s="3"/>
      <c r="M14" s="3">
        <v>57</v>
      </c>
      <c r="N14" s="3">
        <v>0.28000000000000003</v>
      </c>
    </row>
    <row r="15" spans="1:14" ht="92.4" x14ac:dyDescent="0.3">
      <c r="A15" s="3">
        <v>14</v>
      </c>
      <c r="B15" s="2" t="s">
        <v>228</v>
      </c>
      <c r="C15" s="3" t="s">
        <v>229</v>
      </c>
      <c r="D15" s="2">
        <v>2</v>
      </c>
      <c r="E15" s="3" t="s">
        <v>83</v>
      </c>
      <c r="F15" s="4"/>
      <c r="G15" s="4"/>
      <c r="H15" s="7">
        <f t="shared" si="0"/>
        <v>0</v>
      </c>
      <c r="I15" s="7">
        <f t="shared" si="1"/>
        <v>0</v>
      </c>
      <c r="J15" s="11"/>
      <c r="K15" s="12"/>
      <c r="L15" s="3"/>
      <c r="M15" s="3">
        <v>57</v>
      </c>
      <c r="N15" s="3">
        <v>0.32</v>
      </c>
    </row>
    <row r="16" spans="1:14" ht="92.4" x14ac:dyDescent="0.3">
      <c r="A16" s="3">
        <v>15</v>
      </c>
      <c r="B16" s="2" t="s">
        <v>230</v>
      </c>
      <c r="C16" s="3" t="s">
        <v>231</v>
      </c>
      <c r="D16" s="2">
        <v>1</v>
      </c>
      <c r="E16" s="3" t="s">
        <v>83</v>
      </c>
      <c r="F16" s="4"/>
      <c r="G16" s="4"/>
      <c r="H16" s="7">
        <f t="shared" si="0"/>
        <v>0</v>
      </c>
      <c r="I16" s="7">
        <f t="shared" si="1"/>
        <v>0</v>
      </c>
      <c r="J16" s="11"/>
      <c r="K16" s="12"/>
      <c r="L16" s="3"/>
      <c r="M16" s="3">
        <v>57</v>
      </c>
      <c r="N16" s="3">
        <v>0.4</v>
      </c>
    </row>
    <row r="17" spans="1:14" ht="92.4" x14ac:dyDescent="0.3">
      <c r="A17" s="3">
        <v>16</v>
      </c>
      <c r="B17" s="2" t="s">
        <v>230</v>
      </c>
      <c r="C17" s="3" t="s">
        <v>232</v>
      </c>
      <c r="D17" s="2">
        <v>8</v>
      </c>
      <c r="E17" s="3" t="s">
        <v>83</v>
      </c>
      <c r="F17" s="4"/>
      <c r="G17" s="4"/>
      <c r="H17" s="7">
        <f t="shared" si="0"/>
        <v>0</v>
      </c>
      <c r="I17" s="7">
        <f t="shared" si="1"/>
        <v>0</v>
      </c>
      <c r="J17" s="11"/>
      <c r="K17" s="12"/>
      <c r="L17" s="3"/>
      <c r="M17" s="3">
        <v>57</v>
      </c>
      <c r="N17" s="3">
        <v>0.4</v>
      </c>
    </row>
    <row r="18" spans="1:14" x14ac:dyDescent="0.3">
      <c r="A18" s="3">
        <v>17</v>
      </c>
      <c r="B18" s="2" t="s">
        <v>233</v>
      </c>
      <c r="C18" s="3" t="s">
        <v>234</v>
      </c>
      <c r="D18" s="2">
        <v>13</v>
      </c>
      <c r="E18" s="3" t="s">
        <v>235</v>
      </c>
      <c r="F18" s="4"/>
      <c r="G18" s="4"/>
      <c r="H18" s="7">
        <f t="shared" si="0"/>
        <v>0</v>
      </c>
      <c r="I18" s="7">
        <f t="shared" si="1"/>
        <v>0</v>
      </c>
      <c r="J18" s="11"/>
      <c r="K18" s="12"/>
      <c r="L18" s="3"/>
      <c r="M18" s="3">
        <v>57</v>
      </c>
      <c r="N18" s="3">
        <v>5</v>
      </c>
    </row>
    <row r="19" spans="1:14" x14ac:dyDescent="0.3">
      <c r="A19" s="3">
        <v>18</v>
      </c>
      <c r="B19" s="2" t="s">
        <v>199</v>
      </c>
      <c r="C19" s="3" t="s">
        <v>236</v>
      </c>
      <c r="D19" s="2">
        <v>1</v>
      </c>
      <c r="E19" s="3" t="s">
        <v>183</v>
      </c>
      <c r="F19" s="4"/>
      <c r="G19" s="4"/>
      <c r="H19" s="7">
        <f t="shared" si="0"/>
        <v>0</v>
      </c>
      <c r="I19" s="7">
        <f t="shared" si="1"/>
        <v>0</v>
      </c>
      <c r="J19" s="11"/>
      <c r="K19" s="12"/>
      <c r="L19" s="3" t="s">
        <v>179</v>
      </c>
      <c r="M19" s="3">
        <v>84</v>
      </c>
      <c r="N19" s="3">
        <v>10</v>
      </c>
    </row>
    <row r="20" spans="1:14" ht="132" x14ac:dyDescent="0.3">
      <c r="A20" s="3">
        <v>19</v>
      </c>
      <c r="B20" s="2" t="s">
        <v>237</v>
      </c>
      <c r="C20" s="3" t="s">
        <v>238</v>
      </c>
      <c r="D20" s="2">
        <v>26</v>
      </c>
      <c r="E20" s="3" t="s">
        <v>83</v>
      </c>
      <c r="F20" s="4"/>
      <c r="G20" s="4"/>
      <c r="H20" s="7">
        <f t="shared" si="0"/>
        <v>0</v>
      </c>
      <c r="I20" s="7">
        <f t="shared" si="1"/>
        <v>0</v>
      </c>
      <c r="J20" s="11"/>
      <c r="K20" s="12" t="s">
        <v>239</v>
      </c>
      <c r="L20" s="3" t="s">
        <v>48</v>
      </c>
      <c r="M20" s="3">
        <v>80</v>
      </c>
      <c r="N20" s="3">
        <v>0.12</v>
      </c>
    </row>
    <row r="21" spans="1:14" ht="132" x14ac:dyDescent="0.3">
      <c r="A21" s="3">
        <v>20</v>
      </c>
      <c r="B21" s="2" t="s">
        <v>237</v>
      </c>
      <c r="C21" s="3" t="s">
        <v>238</v>
      </c>
      <c r="D21" s="2">
        <v>105</v>
      </c>
      <c r="E21" s="3" t="s">
        <v>83</v>
      </c>
      <c r="F21" s="4"/>
      <c r="G21" s="4"/>
      <c r="H21" s="7">
        <f t="shared" si="0"/>
        <v>0</v>
      </c>
      <c r="I21" s="7">
        <f t="shared" si="1"/>
        <v>0</v>
      </c>
      <c r="J21" s="11"/>
      <c r="K21" s="12" t="s">
        <v>239</v>
      </c>
      <c r="L21" s="3" t="s">
        <v>48</v>
      </c>
      <c r="M21" s="3">
        <v>80</v>
      </c>
      <c r="N21" s="3">
        <v>0.12</v>
      </c>
    </row>
    <row r="22" spans="1:14" ht="132" x14ac:dyDescent="0.3">
      <c r="A22" s="3">
        <v>21</v>
      </c>
      <c r="B22" s="2" t="s">
        <v>240</v>
      </c>
      <c r="C22" s="3" t="s">
        <v>241</v>
      </c>
      <c r="D22" s="2">
        <v>8</v>
      </c>
      <c r="E22" s="3" t="s">
        <v>83</v>
      </c>
      <c r="F22" s="4"/>
      <c r="G22" s="4"/>
      <c r="H22" s="7">
        <f t="shared" si="0"/>
        <v>0</v>
      </c>
      <c r="I22" s="7">
        <f t="shared" si="1"/>
        <v>0</v>
      </c>
      <c r="J22" s="11"/>
      <c r="K22" s="12" t="s">
        <v>242</v>
      </c>
      <c r="L22" s="3" t="s">
        <v>48</v>
      </c>
      <c r="M22" s="3">
        <v>80</v>
      </c>
      <c r="N22" s="3">
        <v>0.12</v>
      </c>
    </row>
    <row r="23" spans="1:14" ht="132" x14ac:dyDescent="0.3">
      <c r="A23" s="3">
        <v>22</v>
      </c>
      <c r="B23" s="2" t="s">
        <v>243</v>
      </c>
      <c r="C23" s="3" t="s">
        <v>244</v>
      </c>
      <c r="D23" s="2">
        <v>70</v>
      </c>
      <c r="E23" s="3" t="s">
        <v>83</v>
      </c>
      <c r="F23" s="4"/>
      <c r="G23" s="4"/>
      <c r="H23" s="7">
        <f t="shared" si="0"/>
        <v>0</v>
      </c>
      <c r="I23" s="7">
        <f t="shared" si="1"/>
        <v>0</v>
      </c>
      <c r="J23" s="11"/>
      <c r="K23" s="12" t="s">
        <v>245</v>
      </c>
      <c r="L23" s="3" t="s">
        <v>48</v>
      </c>
      <c r="M23" s="3">
        <v>80</v>
      </c>
      <c r="N23" s="3">
        <v>0.12</v>
      </c>
    </row>
    <row r="24" spans="1:14" ht="132" x14ac:dyDescent="0.3">
      <c r="A24" s="3">
        <v>23</v>
      </c>
      <c r="B24" s="2" t="s">
        <v>246</v>
      </c>
      <c r="C24" s="3" t="s">
        <v>247</v>
      </c>
      <c r="D24" s="2">
        <v>21</v>
      </c>
      <c r="E24" s="3" t="s">
        <v>83</v>
      </c>
      <c r="F24" s="4"/>
      <c r="G24" s="4"/>
      <c r="H24" s="7">
        <f t="shared" si="0"/>
        <v>0</v>
      </c>
      <c r="I24" s="7">
        <f t="shared" si="1"/>
        <v>0</v>
      </c>
      <c r="J24" s="11"/>
      <c r="K24" s="12" t="s">
        <v>248</v>
      </c>
      <c r="L24" s="3" t="s">
        <v>48</v>
      </c>
      <c r="M24" s="3">
        <v>80</v>
      </c>
      <c r="N24" s="3">
        <v>0.12</v>
      </c>
    </row>
    <row r="25" spans="1:14" ht="132" x14ac:dyDescent="0.3">
      <c r="A25" s="3">
        <v>24</v>
      </c>
      <c r="B25" s="2" t="s">
        <v>249</v>
      </c>
      <c r="C25" s="3" t="s">
        <v>250</v>
      </c>
      <c r="D25" s="2">
        <v>1.5</v>
      </c>
      <c r="E25" s="3" t="s">
        <v>83</v>
      </c>
      <c r="F25" s="4"/>
      <c r="G25" s="4"/>
      <c r="H25" s="7">
        <f t="shared" si="0"/>
        <v>0</v>
      </c>
      <c r="I25" s="7">
        <f t="shared" si="1"/>
        <v>0</v>
      </c>
      <c r="J25" s="11"/>
      <c r="K25" s="12" t="s">
        <v>251</v>
      </c>
      <c r="L25" s="3" t="s">
        <v>48</v>
      </c>
      <c r="M25" s="3">
        <v>80</v>
      </c>
      <c r="N25" s="3">
        <v>0.12</v>
      </c>
    </row>
    <row r="26" spans="1:14" ht="132" x14ac:dyDescent="0.3">
      <c r="A26" s="3">
        <v>25</v>
      </c>
      <c r="B26" s="2" t="s">
        <v>252</v>
      </c>
      <c r="C26" s="3" t="s">
        <v>253</v>
      </c>
      <c r="D26" s="2">
        <v>8</v>
      </c>
      <c r="E26" s="3" t="s">
        <v>83</v>
      </c>
      <c r="F26" s="4"/>
      <c r="G26" s="4"/>
      <c r="H26" s="7">
        <f t="shared" si="0"/>
        <v>0</v>
      </c>
      <c r="I26" s="7">
        <f t="shared" si="1"/>
        <v>0</v>
      </c>
      <c r="J26" s="11"/>
      <c r="K26" s="12" t="s">
        <v>254</v>
      </c>
      <c r="L26" s="3" t="s">
        <v>48</v>
      </c>
      <c r="M26" s="3">
        <v>80</v>
      </c>
      <c r="N26" s="3">
        <v>0.12</v>
      </c>
    </row>
    <row r="27" spans="1:14" ht="52.8" x14ac:dyDescent="0.3">
      <c r="A27" s="3">
        <v>26</v>
      </c>
      <c r="B27" s="2" t="s">
        <v>255</v>
      </c>
      <c r="C27" s="3" t="s">
        <v>256</v>
      </c>
      <c r="D27" s="2">
        <v>1</v>
      </c>
      <c r="E27" s="3" t="s">
        <v>62</v>
      </c>
      <c r="F27" s="4"/>
      <c r="G27" s="4"/>
      <c r="H27" s="7">
        <f t="shared" si="0"/>
        <v>0</v>
      </c>
      <c r="I27" s="7">
        <f t="shared" si="1"/>
        <v>0</v>
      </c>
      <c r="J27" s="11"/>
      <c r="K27" s="12"/>
      <c r="L27" s="3"/>
      <c r="M27" s="3">
        <v>84</v>
      </c>
      <c r="N27" s="3">
        <v>0.32</v>
      </c>
    </row>
    <row r="28" spans="1:14" ht="52.8" x14ac:dyDescent="0.3">
      <c r="A28" s="3">
        <v>27</v>
      </c>
      <c r="B28" s="2" t="s">
        <v>257</v>
      </c>
      <c r="C28" s="3" t="s">
        <v>258</v>
      </c>
      <c r="D28" s="2">
        <v>12</v>
      </c>
      <c r="E28" s="3" t="s">
        <v>62</v>
      </c>
      <c r="F28" s="4"/>
      <c r="G28" s="4"/>
      <c r="H28" s="7">
        <f t="shared" si="0"/>
        <v>0</v>
      </c>
      <c r="I28" s="7">
        <f t="shared" si="1"/>
        <v>0</v>
      </c>
      <c r="J28" s="11"/>
      <c r="K28" s="12"/>
      <c r="L28" s="3"/>
      <c r="M28" s="3">
        <v>84</v>
      </c>
      <c r="N28" s="3">
        <v>0.32</v>
      </c>
    </row>
    <row r="29" spans="1:14" ht="92.4" x14ac:dyDescent="0.3">
      <c r="A29" s="3">
        <v>28</v>
      </c>
      <c r="B29" s="2" t="s">
        <v>259</v>
      </c>
      <c r="C29" s="3" t="s">
        <v>260</v>
      </c>
      <c r="D29" s="2">
        <v>68</v>
      </c>
      <c r="E29" s="3" t="s">
        <v>62</v>
      </c>
      <c r="F29" s="4"/>
      <c r="G29" s="4"/>
      <c r="H29" s="7">
        <f t="shared" si="0"/>
        <v>0</v>
      </c>
      <c r="I29" s="7">
        <f t="shared" si="1"/>
        <v>0</v>
      </c>
      <c r="J29" s="11"/>
      <c r="K29" s="12" t="s">
        <v>261</v>
      </c>
      <c r="L29" s="3" t="s">
        <v>48</v>
      </c>
      <c r="M29" s="3">
        <v>56</v>
      </c>
      <c r="N29" s="3">
        <v>0.2</v>
      </c>
    </row>
    <row r="30" spans="1:14" ht="92.4" x14ac:dyDescent="0.3">
      <c r="A30" s="3">
        <v>29</v>
      </c>
      <c r="B30" s="2" t="s">
        <v>262</v>
      </c>
      <c r="C30" s="3" t="s">
        <v>263</v>
      </c>
      <c r="D30" s="2">
        <v>22</v>
      </c>
      <c r="E30" s="3" t="s">
        <v>62</v>
      </c>
      <c r="F30" s="4"/>
      <c r="G30" s="4"/>
      <c r="H30" s="7">
        <f t="shared" si="0"/>
        <v>0</v>
      </c>
      <c r="I30" s="7">
        <f t="shared" si="1"/>
        <v>0</v>
      </c>
      <c r="J30" s="11"/>
      <c r="K30" s="12" t="s">
        <v>264</v>
      </c>
      <c r="L30" s="3" t="s">
        <v>48</v>
      </c>
      <c r="M30" s="3">
        <v>56</v>
      </c>
      <c r="N30" s="3">
        <v>0.2</v>
      </c>
    </row>
    <row r="31" spans="1:14" ht="92.4" x14ac:dyDescent="0.3">
      <c r="A31" s="3">
        <v>30</v>
      </c>
      <c r="B31" s="2" t="s">
        <v>265</v>
      </c>
      <c r="C31" s="3" t="s">
        <v>266</v>
      </c>
      <c r="D31" s="2">
        <v>8</v>
      </c>
      <c r="E31" s="3" t="s">
        <v>62</v>
      </c>
      <c r="F31" s="4"/>
      <c r="G31" s="4"/>
      <c r="H31" s="7">
        <f t="shared" si="0"/>
        <v>0</v>
      </c>
      <c r="I31" s="7">
        <f t="shared" si="1"/>
        <v>0</v>
      </c>
      <c r="J31" s="11"/>
      <c r="K31" s="12" t="s">
        <v>267</v>
      </c>
      <c r="L31" s="3" t="s">
        <v>48</v>
      </c>
      <c r="M31" s="3">
        <v>56</v>
      </c>
      <c r="N31" s="3">
        <v>0.2</v>
      </c>
    </row>
    <row r="32" spans="1:14" ht="92.4" x14ac:dyDescent="0.3">
      <c r="A32" s="3">
        <v>31</v>
      </c>
      <c r="B32" s="2" t="s">
        <v>268</v>
      </c>
      <c r="C32" s="3" t="s">
        <v>269</v>
      </c>
      <c r="D32" s="2">
        <v>6</v>
      </c>
      <c r="E32" s="3" t="s">
        <v>62</v>
      </c>
      <c r="F32" s="4"/>
      <c r="G32" s="4"/>
      <c r="H32" s="7">
        <f t="shared" si="0"/>
        <v>0</v>
      </c>
      <c r="I32" s="7">
        <f t="shared" si="1"/>
        <v>0</v>
      </c>
      <c r="J32" s="11"/>
      <c r="K32" s="12" t="s">
        <v>270</v>
      </c>
      <c r="L32" s="3" t="s">
        <v>48</v>
      </c>
      <c r="M32" s="3">
        <v>56</v>
      </c>
      <c r="N32" s="3">
        <v>0.2</v>
      </c>
    </row>
    <row r="33" spans="1:14" ht="92.4" x14ac:dyDescent="0.3">
      <c r="A33" s="3">
        <v>32</v>
      </c>
      <c r="B33" s="2" t="s">
        <v>271</v>
      </c>
      <c r="C33" s="3" t="s">
        <v>272</v>
      </c>
      <c r="D33" s="2">
        <v>2</v>
      </c>
      <c r="E33" s="3" t="s">
        <v>62</v>
      </c>
      <c r="F33" s="4"/>
      <c r="G33" s="4"/>
      <c r="H33" s="7">
        <f t="shared" si="0"/>
        <v>0</v>
      </c>
      <c r="I33" s="7">
        <f t="shared" si="1"/>
        <v>0</v>
      </c>
      <c r="J33" s="11"/>
      <c r="K33" s="12" t="s">
        <v>273</v>
      </c>
      <c r="L33" s="3" t="s">
        <v>48</v>
      </c>
      <c r="M33" s="3">
        <v>56</v>
      </c>
      <c r="N33" s="3">
        <v>0.2</v>
      </c>
    </row>
    <row r="34" spans="1:14" ht="52.8" x14ac:dyDescent="0.3">
      <c r="A34" s="3">
        <v>33</v>
      </c>
      <c r="B34" s="2" t="s">
        <v>274</v>
      </c>
      <c r="C34" s="3" t="s">
        <v>275</v>
      </c>
      <c r="D34" s="2">
        <v>106</v>
      </c>
      <c r="E34" s="3" t="s">
        <v>62</v>
      </c>
      <c r="F34" s="4"/>
      <c r="G34" s="4"/>
      <c r="H34" s="7">
        <f t="shared" si="0"/>
        <v>0</v>
      </c>
      <c r="I34" s="7">
        <f t="shared" si="1"/>
        <v>0</v>
      </c>
      <c r="J34" s="11"/>
      <c r="K34" s="12" t="s">
        <v>276</v>
      </c>
      <c r="L34" s="3" t="s">
        <v>48</v>
      </c>
      <c r="M34" s="3">
        <v>56</v>
      </c>
      <c r="N34" s="3">
        <v>0.1</v>
      </c>
    </row>
    <row r="35" spans="1:14" ht="66" x14ac:dyDescent="0.3">
      <c r="A35" s="3">
        <v>34</v>
      </c>
      <c r="B35" s="2" t="s">
        <v>277</v>
      </c>
      <c r="C35" s="3" t="s">
        <v>278</v>
      </c>
      <c r="D35" s="2">
        <v>106</v>
      </c>
      <c r="E35" s="3" t="s">
        <v>62</v>
      </c>
      <c r="F35" s="4"/>
      <c r="G35" s="4"/>
      <c r="H35" s="7">
        <f t="shared" si="0"/>
        <v>0</v>
      </c>
      <c r="I35" s="7">
        <f t="shared" si="1"/>
        <v>0</v>
      </c>
      <c r="J35" s="11"/>
      <c r="K35" s="12" t="s">
        <v>279</v>
      </c>
      <c r="L35" s="3" t="s">
        <v>48</v>
      </c>
      <c r="M35" s="3">
        <v>56</v>
      </c>
      <c r="N35" s="3">
        <v>0.14000000000000001</v>
      </c>
    </row>
    <row r="36" spans="1:14" ht="26.4" x14ac:dyDescent="0.3">
      <c r="A36" s="3">
        <v>35</v>
      </c>
      <c r="B36" s="2" t="s">
        <v>280</v>
      </c>
      <c r="C36" s="3" t="s">
        <v>281</v>
      </c>
      <c r="D36" s="2">
        <v>5</v>
      </c>
      <c r="E36" s="3" t="s">
        <v>62</v>
      </c>
      <c r="F36" s="4">
        <v>0</v>
      </c>
      <c r="G36" s="4"/>
      <c r="H36" s="7">
        <f t="shared" si="0"/>
        <v>0</v>
      </c>
      <c r="I36" s="7">
        <f t="shared" si="1"/>
        <v>0</v>
      </c>
      <c r="J36" s="11"/>
      <c r="K36" s="12"/>
      <c r="L36" s="3" t="s">
        <v>179</v>
      </c>
      <c r="M36" s="3">
        <v>33</v>
      </c>
      <c r="N36" s="3">
        <v>0.3</v>
      </c>
    </row>
    <row r="37" spans="1:14" ht="39.6" x14ac:dyDescent="0.3">
      <c r="A37" s="3">
        <v>36</v>
      </c>
      <c r="B37" s="2" t="s">
        <v>282</v>
      </c>
      <c r="C37" s="3" t="s">
        <v>283</v>
      </c>
      <c r="D37" s="2">
        <v>2</v>
      </c>
      <c r="E37" s="3" t="s">
        <v>62</v>
      </c>
      <c r="F37" s="4">
        <v>0</v>
      </c>
      <c r="G37" s="4"/>
      <c r="H37" s="7">
        <f t="shared" si="0"/>
        <v>0</v>
      </c>
      <c r="I37" s="7">
        <f t="shared" si="1"/>
        <v>0</v>
      </c>
      <c r="J37" s="11"/>
      <c r="K37" s="12"/>
      <c r="L37" s="3" t="s">
        <v>179</v>
      </c>
      <c r="M37" s="3">
        <v>33</v>
      </c>
      <c r="N37" s="3">
        <v>0.3</v>
      </c>
    </row>
    <row r="38" spans="1:14" x14ac:dyDescent="0.3">
      <c r="C38" s="9" t="s">
        <v>201</v>
      </c>
      <c r="D38" s="9"/>
      <c r="E38" s="9"/>
      <c r="F38" s="9"/>
      <c r="G38" s="9"/>
      <c r="H38" s="13">
        <f>ROUND(SUM(H2:H37),0)</f>
        <v>0</v>
      </c>
      <c r="I38" s="13">
        <f>ROUND(SUM(I2:I37),0)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
  <sheetViews>
    <sheetView tabSelected="1" workbookViewId="0">
      <selection activeCell="F2" sqref="F2:G2"/>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9" width="12.6640625" customWidth="1"/>
    <col min="10" max="10" width="20.6640625" customWidth="1"/>
    <col min="11" max="11" width="12.6640625" customWidth="1"/>
    <col min="12" max="12" width="6.6640625" customWidth="1"/>
    <col min="13" max="14" width="8.6640625" customWidth="1"/>
  </cols>
  <sheetData>
    <row r="1" spans="1:14" ht="26.4" x14ac:dyDescent="0.3">
      <c r="A1" s="1" t="s">
        <v>23</v>
      </c>
      <c r="B1" s="1" t="s">
        <v>31</v>
      </c>
      <c r="C1" s="1" t="s">
        <v>32</v>
      </c>
      <c r="D1" s="6" t="s">
        <v>33</v>
      </c>
      <c r="E1" s="6" t="s">
        <v>34</v>
      </c>
      <c r="F1" s="6" t="s">
        <v>35</v>
      </c>
      <c r="G1" s="6" t="s">
        <v>36</v>
      </c>
      <c r="H1" s="6" t="s">
        <v>37</v>
      </c>
      <c r="I1" s="6" t="s">
        <v>38</v>
      </c>
      <c r="J1" s="10" t="s">
        <v>39</v>
      </c>
      <c r="K1" s="10" t="s">
        <v>40</v>
      </c>
      <c r="L1" s="10" t="s">
        <v>41</v>
      </c>
      <c r="M1" s="10" t="s">
        <v>42</v>
      </c>
      <c r="N1" s="10" t="s">
        <v>43</v>
      </c>
    </row>
    <row r="2" spans="1:14" x14ac:dyDescent="0.3">
      <c r="A2" s="3">
        <v>1</v>
      </c>
      <c r="B2" s="2" t="s">
        <v>199</v>
      </c>
      <c r="C2" s="3" t="s">
        <v>284</v>
      </c>
      <c r="D2" s="2">
        <v>16</v>
      </c>
      <c r="E2" s="3" t="s">
        <v>62</v>
      </c>
      <c r="F2" s="4"/>
      <c r="G2" s="4"/>
      <c r="H2" s="7">
        <f>ROUND(F2*D2,0)</f>
        <v>0</v>
      </c>
      <c r="I2" s="7">
        <f>ROUND(G2*D2,0)</f>
        <v>0</v>
      </c>
      <c r="J2" s="11"/>
      <c r="K2" s="12"/>
      <c r="L2" s="3" t="s">
        <v>179</v>
      </c>
      <c r="M2" s="3">
        <v>84</v>
      </c>
      <c r="N2" s="3">
        <v>3</v>
      </c>
    </row>
    <row r="3" spans="1:14" x14ac:dyDescent="0.3">
      <c r="C3" s="9" t="s">
        <v>201</v>
      </c>
      <c r="D3" s="9"/>
      <c r="E3" s="9"/>
      <c r="F3" s="9"/>
      <c r="G3" s="9"/>
      <c r="H3" s="13">
        <f>ROUND(SUM(H2:H2),0)</f>
        <v>0</v>
      </c>
      <c r="I3" s="13">
        <f>ROUND(SUM(I2:I2),0)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Info</vt:lpstr>
      <vt:lpstr>Főösszesítő</vt:lpstr>
      <vt:lpstr>Fejezet összesítő</vt:lpstr>
      <vt:lpstr>1. sz. fejezet</vt:lpstr>
      <vt:lpstr>3. sz. fejezet</vt:lpstr>
      <vt:lpstr>4. sz. fejezet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KBSC tornacsarnok és lepényépület 2024 légtechnika becslés v2</dc:title>
  <dc:subject/>
  <dc:creator/>
  <cp:keywords/>
  <dc:description/>
  <cp:lastModifiedBy>Balazs Wachter</cp:lastModifiedBy>
  <dcterms:created xsi:type="dcterms:W3CDTF">2024-03-01T08:43:45Z</dcterms:created>
  <dcterms:modified xsi:type="dcterms:W3CDTF">2024-03-19T17:18:52Z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428723</vt:lpwstr>
  </property>
  <property fmtid="{D5CDD505-2E9C-101B-9397-08002B2CF9AE}" pid="3" name="title">
    <vt:lpwstr>KBSC tornacsarnok és lepényépület 2024 légtechnika becslés v2</vt:lpwstr>
  </property>
  <property fmtid="{D5CDD505-2E9C-101B-9397-08002B2CF9AE}" pid="4" name="lessonfee">
    <vt:i4>8500</vt:i4>
  </property>
  <property fmtid="{D5CDD505-2E9C-101B-9397-08002B2CF9AE}" pid="5" name="norm_type_id">
    <vt:lpwstr>2</vt:lpwstr>
  </property>
  <property fmtid="{D5CDD505-2E9C-101B-9397-08002B2CF9AE}" pid="6" name="tender_iow_id">
    <vt:lpwstr>17</vt:lpwstr>
  </property>
  <property fmtid="{D5CDD505-2E9C-101B-9397-08002B2CF9AE}" pid="7" name="created">
    <vt:lpwstr>2024-03-01 08:43:45</vt:lpwstr>
  </property>
  <property fmtid="{D5CDD505-2E9C-101B-9397-08002B2CF9AE}" pid="8" name="changed">
    <vt:lpwstr>2024-03-01 14:39:29</vt:lpwstr>
  </property>
  <property fmtid="{D5CDD505-2E9C-101B-9397-08002B2CF9AE}" pid="9" name="osum">
    <vt:i4>0</vt:i4>
  </property>
  <property fmtid="{D5CDD505-2E9C-101B-9397-08002B2CF9AE}" pid="10" name="priceversion">
    <vt:lpwstr>2024.01.01</vt:lpwstr>
  </property>
  <property fmtid="{D5CDD505-2E9C-101B-9397-08002B2CF9AE}" pid="11" name="currency">
    <vt:lpwstr>HUF</vt:lpwstr>
  </property>
</Properties>
</file>