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wach\Documents\balázs\sport\tao\2023_főépület_közbeszerzés\Költségvetés_2024_03\MLSZ_csarnok_öltöző__felujitas_ktg\árazatlan ktg\"/>
    </mc:Choice>
  </mc:AlternateContent>
  <xr:revisionPtr revIDLastSave="0" documentId="13_ncr:1_{89FD1CB2-F1E9-4DE0-92DB-E3C9E978B896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Főösszesítő" sheetId="2" r:id="rId1"/>
    <sheet name="Fejezet összesítő" sheetId="3" r:id="rId2"/>
    <sheet name="Fűtés" sheetId="4" r:id="rId3"/>
    <sheet name="Vízellátás-csatornázás" sheetId="5" r:id="rId4"/>
    <sheet name="Gáz" sheetId="6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8" i="4" l="1"/>
  <c r="H28" i="4"/>
  <c r="H24" i="4"/>
  <c r="I24" i="4"/>
  <c r="H25" i="4"/>
  <c r="I25" i="4"/>
  <c r="I22" i="5" l="1"/>
  <c r="H22" i="5"/>
  <c r="H13" i="5" l="1"/>
  <c r="I13" i="5"/>
  <c r="H23" i="5"/>
  <c r="I23" i="5"/>
  <c r="H2" i="4"/>
  <c r="I2" i="4"/>
  <c r="H3" i="4"/>
  <c r="I3" i="4"/>
  <c r="H4" i="4"/>
  <c r="I4" i="4"/>
  <c r="H5" i="4"/>
  <c r="I5" i="4"/>
  <c r="H6" i="4"/>
  <c r="I6" i="4"/>
  <c r="H7" i="4"/>
  <c r="I7" i="4"/>
  <c r="H8" i="4"/>
  <c r="I8" i="4"/>
  <c r="H9" i="4"/>
  <c r="I9" i="4"/>
  <c r="H10" i="4"/>
  <c r="I10" i="4"/>
  <c r="H11" i="4"/>
  <c r="I11" i="4"/>
  <c r="H12" i="4"/>
  <c r="I12" i="4"/>
  <c r="H13" i="4"/>
  <c r="I13" i="4"/>
  <c r="H14" i="4"/>
  <c r="I14" i="4"/>
  <c r="H15" i="4"/>
  <c r="I15" i="4"/>
  <c r="H16" i="4"/>
  <c r="I16" i="4"/>
  <c r="H17" i="4"/>
  <c r="I17" i="4"/>
  <c r="H18" i="4"/>
  <c r="I18" i="4"/>
  <c r="H19" i="4"/>
  <c r="I19" i="4"/>
  <c r="H20" i="4"/>
  <c r="I20" i="4"/>
  <c r="H21" i="4"/>
  <c r="I21" i="4"/>
  <c r="H22" i="4"/>
  <c r="I22" i="4"/>
  <c r="H23" i="4"/>
  <c r="I23" i="4"/>
  <c r="H26" i="4"/>
  <c r="I26" i="4"/>
  <c r="H27" i="4"/>
  <c r="I27" i="4"/>
  <c r="I18" i="6"/>
  <c r="H18" i="6"/>
  <c r="I17" i="6"/>
  <c r="H17" i="6"/>
  <c r="I16" i="6"/>
  <c r="H16" i="6"/>
  <c r="I15" i="6"/>
  <c r="H15" i="6"/>
  <c r="I14" i="6"/>
  <c r="H14" i="6"/>
  <c r="I13" i="6"/>
  <c r="H13" i="6"/>
  <c r="I12" i="6"/>
  <c r="H12" i="6"/>
  <c r="I11" i="6"/>
  <c r="H11" i="6"/>
  <c r="I10" i="6"/>
  <c r="H10" i="6"/>
  <c r="I9" i="6"/>
  <c r="H9" i="6"/>
  <c r="I8" i="6"/>
  <c r="H8" i="6"/>
  <c r="I7" i="6"/>
  <c r="H7" i="6"/>
  <c r="I6" i="6"/>
  <c r="H6" i="6"/>
  <c r="I5" i="6"/>
  <c r="H5" i="6"/>
  <c r="I4" i="6"/>
  <c r="H4" i="6"/>
  <c r="I3" i="6"/>
  <c r="H3" i="6"/>
  <c r="I2" i="6"/>
  <c r="H2" i="6"/>
  <c r="I26" i="5"/>
  <c r="H26" i="5"/>
  <c r="I25" i="5"/>
  <c r="H25" i="5"/>
  <c r="I24" i="5"/>
  <c r="H24" i="5"/>
  <c r="I21" i="5"/>
  <c r="H21" i="5"/>
  <c r="I20" i="5"/>
  <c r="H20" i="5"/>
  <c r="I19" i="5"/>
  <c r="H19" i="5"/>
  <c r="I18" i="5"/>
  <c r="H18" i="5"/>
  <c r="I17" i="5"/>
  <c r="H17" i="5"/>
  <c r="I16" i="5"/>
  <c r="H16" i="5"/>
  <c r="I15" i="5"/>
  <c r="H15" i="5"/>
  <c r="I14" i="5"/>
  <c r="H14" i="5"/>
  <c r="I12" i="5"/>
  <c r="H12" i="5"/>
  <c r="I11" i="5"/>
  <c r="H11" i="5"/>
  <c r="I10" i="5"/>
  <c r="H10" i="5"/>
  <c r="I9" i="5"/>
  <c r="H9" i="5"/>
  <c r="I8" i="5"/>
  <c r="H8" i="5"/>
  <c r="I7" i="5"/>
  <c r="H7" i="5"/>
  <c r="I6" i="5"/>
  <c r="H6" i="5"/>
  <c r="I5" i="5"/>
  <c r="H5" i="5"/>
  <c r="I4" i="5"/>
  <c r="H4" i="5"/>
  <c r="I3" i="5"/>
  <c r="H3" i="5"/>
  <c r="I2" i="5"/>
  <c r="H2" i="5"/>
  <c r="H19" i="6" l="1"/>
  <c r="C4" i="3" s="1"/>
  <c r="I19" i="6"/>
  <c r="D4" i="3" s="1"/>
  <c r="H27" i="5"/>
  <c r="C3" i="3" s="1"/>
  <c r="I27" i="5"/>
  <c r="D3" i="3" s="1"/>
  <c r="C2" i="3" l="1"/>
  <c r="C5" i="3" s="1"/>
  <c r="C5" i="2" s="1"/>
  <c r="D2" i="3"/>
  <c r="D5" i="3" s="1"/>
  <c r="D5" i="2" s="1"/>
  <c r="C6" i="2" s="1"/>
  <c r="C7" i="2" s="1"/>
  <c r="C8" i="2" s="1"/>
</calcChain>
</file>

<file path=xl/sharedStrings.xml><?xml version="1.0" encoding="utf-8"?>
<sst xmlns="http://schemas.openxmlformats.org/spreadsheetml/2006/main" count="251" uniqueCount="161">
  <si>
    <t>Költségvetés főösszesítő</t>
  </si>
  <si>
    <t>Megnevezés</t>
  </si>
  <si>
    <t>Anyagköltség</t>
  </si>
  <si>
    <t>Díjköltség</t>
  </si>
  <si>
    <t>1 Építmény közvetlen költségei</t>
  </si>
  <si>
    <t>2.1 ÁFA vetítési alap</t>
  </si>
  <si>
    <t>2.2 ÁFA</t>
  </si>
  <si>
    <t>3 A munka ára (HUF)</t>
  </si>
  <si>
    <t>Ssz.</t>
  </si>
  <si>
    <t>Fejezet megnevezés</t>
  </si>
  <si>
    <t>Fűtés</t>
  </si>
  <si>
    <t>Víz</t>
  </si>
  <si>
    <t>Gáz</t>
  </si>
  <si>
    <t>Összes fejezet (HUF)</t>
  </si>
  <si>
    <t>Tételszám</t>
  </si>
  <si>
    <t>Tétel szövege</t>
  </si>
  <si>
    <t>Menny.</t>
  </si>
  <si>
    <t>Egység</t>
  </si>
  <si>
    <t>Anyag egységár</t>
  </si>
  <si>
    <t>Díj egységre</t>
  </si>
  <si>
    <t>Anyag összesen</t>
  </si>
  <si>
    <t>Díj összesen</t>
  </si>
  <si>
    <t>db</t>
  </si>
  <si>
    <t>82-012-3.3.1.4-0423572</t>
  </si>
  <si>
    <t>Acéllemez kompakt lapradiátor elhelyezése, széthordással, tartókkal, bekötéssel, 3 soros, 1600 mm-ig, 600 mm, VOGEL &amp; NOOT kompakt lapradiátor 33K típus, 3-soros, 3 konvektorlemez borítással, 600x1600 mm, fűtőteljesítmény: 3925 W</t>
  </si>
  <si>
    <t>82-012-3.2.1.4-0423467</t>
  </si>
  <si>
    <t>Acéllemez kompakt lapradiátor elhelyezése, széthordással, tartókkal, bekötéssel, 2 soros, 1600 mm-ig, 600 mm, VOGEL &amp; NOOT kompakt lapradiátor 22K típus, 2-soros, 2 konvektorlemez borítással, 600x1000 mm, fűtőteljesítmény: 1713 W</t>
  </si>
  <si>
    <t>82-012-3.2.1.4-0423471</t>
  </si>
  <si>
    <t>Acéllemez kompakt lapradiátor elhelyezése, széthordással, tartókkal, bekötéssel, 2 soros, 1600 mm-ig, 600 mm, VOGEL &amp; NOOT kompakt lapradiátor 22K típus, 2-soros, 2 konvektorlemez borítással, 600x1400 mm, fűtőteljesítmény: 2398 W</t>
  </si>
  <si>
    <t>82-012-3.2.1.4-0423465</t>
  </si>
  <si>
    <t>Acéllemez kompakt lapradiátor elhelyezése, széthordással, tartókkal, bekötéssel, 2 soros, 1600 mm-ig, 600 mm, VOGEL &amp; NOOT kompakt lapradiátor 22K típus, 2-soros, 2 konvektorlemez borítással, 600x 800 mm, fűtőteljesítmény: 1370 W</t>
  </si>
  <si>
    <t>82-012-3.1.1.4-0423263</t>
  </si>
  <si>
    <t>Acéllemez kompakt lapradiátor elhelyezése, széthordással, tartókkal, bekötéssel, 1 soros, 1600 mm-ig, 600 mm, VOGEL &amp; NOOT kompakt lapradiátor 11K típus, 1-soros, konvektorlemezes borítással, 600x 600 mm, fűtőteljesítmény:  563 W</t>
  </si>
  <si>
    <t>82-012-3.2.1.4-0423472</t>
  </si>
  <si>
    <t>Acéllemez kompakt lapradiátor elhelyezése, széthordással, tartókkal, bekötéssel, 2 soros, 1600 mm-ig, 600 mm, VOGEL &amp; NOOT kompakt lapradiátor 22K típus, 2-soros, 2 konvektorlemez borítással, 600x1600 mm, fűtőteljesítmény: 2741 W</t>
  </si>
  <si>
    <t>82-012-3.2.1.4-0423462</t>
  </si>
  <si>
    <t>Acéllemez kompakt lapradiátor elhelyezése, széthordással, tartókkal, bekötéssel, 2 soros, 1600 mm-ig, 600 mm, VOGEL &amp; NOOT kompakt lapradiátor 22K típus, 2-soros, 2 konvektorlemez borítással, 600x 520 mm, fűtőteljesítmény:  891 W</t>
  </si>
  <si>
    <t>82-012-3.3.1.4-0423569</t>
  </si>
  <si>
    <t>Acéllemez kompakt lapradiátor elhelyezése, széthordással, tartókkal, bekötéssel, 3 soros, 1600 mm-ig, 600 mm, VOGEL &amp; NOOT kompakt lapradiátor 33K típus, 3-soros, 3 konvektorlemez borítással, 600x1200 mm, fűtőteljesítmény: 2944 W</t>
  </si>
  <si>
    <t>82-012-3.2.1.4-0423466</t>
  </si>
  <si>
    <t>Acéllemez kompakt lapradiátor elhelyezése, széthordással, tartókkal, bekötéssel, 2 soros, 1600 mm-ig, 600 mm, VOGEL &amp; NOOT kompakt lapradiátor 22K típus, 2-soros, 2 konvektorlemez borítással, 600x 920 mm, fűtőteljesítmény: 1576 W</t>
  </si>
  <si>
    <t>82-012-3.3.1.4-0423571</t>
  </si>
  <si>
    <t>Acéllemez kompakt lapradiátor elhelyezése, széthordással, tartókkal, bekötéssel, 3 soros, 1600 mm-ig, 600 mm, VOGEL &amp; NOOT kompakt lapradiátor 33K típus, 3-soros, 3 konvektorlemez borítással, 600x1400 mm, fűtőteljesítmény: 3434 W</t>
  </si>
  <si>
    <t>82-012-3.2.1.4-0423464</t>
  </si>
  <si>
    <t>Acéllemez kompakt lapradiátor elhelyezése, széthordással, tartókkal, bekötéssel, 2 soros, 1600 mm-ig, 600 mm, VOGEL &amp; NOOT kompakt lapradiátor 22K típus, 2-soros, 2 konvektorlemez borítással, 600x 720 mm, fűtőteljesítmény: 1233 W</t>
  </si>
  <si>
    <t>82-012-3.2.1.4-0423469</t>
  </si>
  <si>
    <t>Acéllemez kompakt lapradiátor elhelyezése, széthordással, tartókkal, bekötéssel, 2 soros, 1600 mm-ig, 600 mm, VOGEL &amp; NOOT kompakt lapradiátor 22K típus, 2-soros, 2 konvektorlemez borítással, 600x1200 mm, fűtőteljesítmény: 2056 W</t>
  </si>
  <si>
    <t>82-001-16.3.5-0112105</t>
  </si>
  <si>
    <t>klt</t>
  </si>
  <si>
    <t>82-010-1.1</t>
  </si>
  <si>
    <t>98-100-1.2</t>
  </si>
  <si>
    <t>54-016-6.1</t>
  </si>
  <si>
    <t>19-010-1.21.1</t>
  </si>
  <si>
    <t>Építmény közvetlen költségei (HUF)</t>
  </si>
  <si>
    <t>82-009-5.1-0314096</t>
  </si>
  <si>
    <t>Mosdó vagy mosómedence berendezés elhelyezése és bekötése, falra szerelhető porcelán kivitelben (komplett), GROHE Bau Ceramic mosdókagyló 60, falra szerelhető, 1 csaplyukkal, túlfolyóval, 609 x 442 mm, szaniter kerámia, Cikkszám: 39421000</t>
  </si>
  <si>
    <t>82-009-11.1.3.2-0337800</t>
  </si>
  <si>
    <t xml:space="preserve">WC csésze elhelyezése és bekötése, sarokszeleppel, WC ülőkével, nyomógomb nélkül, porcelánból, fali WC csésze, mélyöblítésű kivitelben, GEBERIT </t>
  </si>
  <si>
    <t>82-009-12.5-0337676</t>
  </si>
  <si>
    <t>WC-csésze kiegészítő szerelvényeinek elhelyezése, WC nyomólapok és tartozékai, GEBERIT Sigma10 működtetőlap, öblítés-stop működtetésű: fehér, fényes króm, Cikkszám: 115.758.KJ.5</t>
  </si>
  <si>
    <t>82-009-13.6.1-0337622</t>
  </si>
  <si>
    <t>WC öblítőtartály felszerelése és bekötése, szerelőelemes (működtető elem nélkül) falsík előtti, GEBERIT Duofix WC szerelőelem fali WC részére Sigma 12 cm öblítőtartállyal, Cikkszám: 111.300.00.5</t>
  </si>
  <si>
    <t>82-009-6.1-0314099</t>
  </si>
  <si>
    <t>Kézmosó berendezés elhelyezése és bekötése, porcelán, fali kivitelben, kifolyószelep, szifontakaró és bűzelzáró nélkül, GROHE Euro Ceramic mini kézmosó, falra szerelhető, 1 csaplyukkal, 370 x 180 mm, szaniter kerámia, mosdólábbal nem kombinálható, Cikkszám: 39327000</t>
  </si>
  <si>
    <t>82-009-15.1.1-0314100</t>
  </si>
  <si>
    <t>Vizelde vagy piszoár berendezés elhelyezése, öblítőszelepple, sarokszeleppel és bűzelzáróval, porcelán, falra szerelhető vizelde, GROHE Bau Ceramic vizeldekerámia, rejtett bekötés, öblítési mennyiség 1 l, rögzítőkészlettel együtt, szaniter kerámia, Cikkszám: 39438000</t>
  </si>
  <si>
    <t>82-009-11.1.1.2-0117403</t>
  </si>
  <si>
    <t>WC csésze elhelyezése és bekötése, sarokszelep, WC ülőke, nyomógomb nélkül, porcelánból, alsókifolyású, mélyöblítésű kivitelben, B&amp;K porcelán WC-kagyló mozgáskorlátozott felhasználók részére, nyitott, magasított, padlón álló, alsó kifolyással, ülőkével, Cikkszám: TH420T</t>
  </si>
  <si>
    <t>82-009-12.1-0117407</t>
  </si>
  <si>
    <t>WC-csésze kiegészítő szerelvényeinek elhelyezése, WC-ülőke, B&amp;K ülőke tetővel, kivágás nélküli TH422T és TH423T típusú mozgássérült WC-re, Cikkszám: TH432T</t>
  </si>
  <si>
    <t>82-009-12.2.1-0135121</t>
  </si>
  <si>
    <t>WC-csésze kiegészítő szerelvényeinek elhelyezése, WC csatlakozó, alsó kifolyású WC-hez, HL200/1, Lágy PE WC-csatlakozó elfordítható excenterrel (0-20mm) és többrészes DN110 ajakos tömítéssel, fehér</t>
  </si>
  <si>
    <t>82-009-13.1-0117382</t>
  </si>
  <si>
    <t>WC öblítőtartály felszerelése és bekötése, falsík elé szerelhető, műanyag, B&amp;K falon kívül/fal mögé alacsonyan szerelhető hidro-pneumatikus WC-öblítőtartály, nyomáscsökkentővel, vezérlés nélkül, Cikkszám: BK01801</t>
  </si>
  <si>
    <t>82-009-5.1-0117310</t>
  </si>
  <si>
    <t>Mosdó vagy mosómedence berendezés elhelyezése és bekötése, falra szerelhető porcelán kivitelben (komplett), B&amp;K porcelán mosdó mozgáskorlátozott felhasználóknak, 600x500 mm, leeresztőszelep és szifon nélkül, Cikkszám: TH400IT</t>
  </si>
  <si>
    <t>82-009-19.2.1-0318796</t>
  </si>
  <si>
    <t>Csaptelepek és szerelvényeinek felszerelése, zuhanycsaptelepek, fali zuhanycsaptelep, MOFÉM Junior Evo zuhanyrendszer, zuhany csapteleppel, teleszkópos felszállócsővel, kézizuhannyal, gégecsővel, kód: 153-0048-00</t>
  </si>
  <si>
    <t>82-009-19.3.2-0314002</t>
  </si>
  <si>
    <t>Csaptelepek és szerelvényeinek felszerelése, mosdócsaptelepek, álló illetve süllyesztett mosdócsaptelep, GROHE BauEdge egykaros mosdócsaptelep, 1/2" S-es méret, egylyukas kivitel, fém fogantyú, GROHE Longlife 28 mm kerámia kartus, beépített hőmérséklet-korlátozó, GROHE StarLight króm felület, GROHE Zero elkülönített belső víz áramoltatás - ólom és nikkel mentes a csapban, GROHE EcoJoy gyöngyöztető 5.7 liter/perc, gyorsszerelő rendszer, műanyag leeresztőgarnitúra 1 1/4", flexibilis csatlakozótömlők, professzionális verzió, Cikkszám: 23328001</t>
  </si>
  <si>
    <t>82-009-19.8.1-0311390</t>
  </si>
  <si>
    <t>Csaptelepek és szerelvényeinek felszerelése, orvosi és speciális csaptelepek, egységek, mosdócsaptelep, B&amp;K egykaros álló csaptelep hosszú (orvosi) karral, hosszú lengő kifolyóval, krómozott, Cikkszám: BKLK5125CRD</t>
  </si>
  <si>
    <t>81-001-1.3.5.1.2.1.1-0332414</t>
  </si>
  <si>
    <t>Ivóvíz vezeték, Ötrétegű cső szerelése, PE-RT/Al/PE-RT, PE-RT/EVOH/PE-RT anyagból, préshüvelyes kötésekkel, csőidomok és szerelvények elhelyezése, egy préscsatlakozású csőidom, DN 12, Uponor S-Press PLUS fém prés talpas falikorong, 16x1/2" bm, Cikkszám: 1070639</t>
  </si>
  <si>
    <t>81-001-1.3.5.1.1.1.2-0331996</t>
  </si>
  <si>
    <t>Ivóvíz vezeték, Ötrétegű cső szerelése, PE-RT/Al/PE-RT, PE-RT/EVOH/PE-RT anyagból, préshüvelyes kötésekkel, cső elhelyezése csőidomokkal, falhoronyba vagy padlószerkezetbe (horonyvésés külön tételben),  Uponor előszigetelt cső vezeték, átm.16,20,26,32mm Szaniterek csatlakozásaihoz függőleges csövezés, gerinc és leágazó vezetékek kiépítése. Préskötéses technológiával, HHV-HMV-és cirkulációs nyomvonalak létesítése.</t>
  </si>
  <si>
    <t>81-002-3.2.1.2.3-0130983</t>
  </si>
  <si>
    <t>PVC, KG-PVC lefolyóvezeték szerelése, tokos, gumigyűrűs kötésekkel, cső elhelyezése csőidomokkal, szakaszos tömörségi próbával, horonyba vagy padlócsatornába, átm.32,50,63,110,125,160mm Lefolyóvezeték rendszer kiépítése, bűzzárakkal, gerinc-és leágazóvezetékekkel kompletten.</t>
  </si>
  <si>
    <t>56-071-1.2.1.2.3-0150500</t>
  </si>
  <si>
    <t>Nedvestengelyű keringtető szivattyúk elhelyezése és bekötése, kivitel, menetes csatlakozással, (hollandis kötéskészletek nélkül), használati melegvíz rendszerhez, 3/4",  HMV cirkulációs szivattyú,</t>
  </si>
  <si>
    <t>75-051-1.35.1.1.1.4.2</t>
  </si>
  <si>
    <t>Közműre való csatlakozás, vízellátás-csatornázás</t>
  </si>
  <si>
    <t>98-100-1.2.3.4</t>
  </si>
  <si>
    <t>Faláttörések, horonyvésések, fúrás, tartózás</t>
  </si>
  <si>
    <t>Vízvezeték szakaszos és hálózati nyomáspróbája vízzel, 200 mm külső Ø-ig</t>
  </si>
  <si>
    <t>81-000-1.1.1</t>
  </si>
  <si>
    <t>Csővezetékek bontása, horganyzott vagy fekete acélcsövek tartószerkezetről, vagy padlócsatornából lángvágással, deponálással, DN 50 méretig</t>
  </si>
  <si>
    <t>m</t>
  </si>
  <si>
    <t>81-000-1.1.2</t>
  </si>
  <si>
    <t>Csővezetékek bontása, horganyzott vagy fekete acélcsövek tartószerkezetről, vagy padlócsatornából lángvágással, deponálással, DN 65 - 80 között</t>
  </si>
  <si>
    <t>82-000-4.2.1.0</t>
  </si>
  <si>
    <t>Gáz- és fűtésszerelési berendezési tárgyak leszerelése, konvektorok leszerelése</t>
  </si>
  <si>
    <t>98-001-1.2.3.1.5.0</t>
  </si>
  <si>
    <t>gázmérő megszüntetése, hatósági eljárás lebonyolítása</t>
  </si>
  <si>
    <t>81-004-1.4.1.1.1.4-0110013</t>
  </si>
  <si>
    <t>Fűtési vezeték, Fekete acélcső szerelése, hegesztett kötésekkel, tartószerkezettel, szakaszos nyomáspróbával, szabadon, horonyba vagy padlócsatornába, irányváltozás csőhajlítással, DN 25, Vastagfalú, varratnélküli fekete acélcső, sima, A 37X, 1", 33,7x4,0mm</t>
  </si>
  <si>
    <t>81-004-1.4.1.1.1.7-0110022</t>
  </si>
  <si>
    <t>Fűtési vezeték, Fekete acélcső szerelése, hegesztett kötésekkel, tartószerkezettel, szakaszos nyomáspróbával, szabadon, horonyba vagy padlócsatornába, irányváltozás csőhajlítással, DN 50, Vastagfalú, varratnélküli fekete acélcső, sima, A 37X, 2", 60,3x4,5mm</t>
  </si>
  <si>
    <t>81-003-1.2.2.2.1.5-0330813</t>
  </si>
  <si>
    <t>Gázvezeték, Fekete acélcső szerelése, préselt csőkötésekkel, csőidomok és szerelvények elhelyezése, egy préselt kötéssel csatlakozó idomok, DN 25, Viega Megapress G karima, 1", Csz.: 740023</t>
  </si>
  <si>
    <t>81-003-1.2.2.2.2.5-0330673</t>
  </si>
  <si>
    <t>Gázvezeték, Fekete acélcső szerelése, préselt csőkötésekkel, csőidomok és szerelvények elhelyezése, két préselt kötéssel csatlakozó idomok, DN 25, Viega Megapress G áttoló karmantyú, 1", Csz.: 738693</t>
  </si>
  <si>
    <t>81-003-1.2.2.2.2.5-0330693</t>
  </si>
  <si>
    <t>Gázvezeték, Fekete acélcső szerelése, préselt csőkötésekkel, csőidomok és szerelvények elhelyezése, két préselt kötéssel csatlakozó idomok, DN 25, Viega Megapress G 90°-os ív, 1", Csz.: 739096</t>
  </si>
  <si>
    <t>81-003-1.2.2.2.2.8-0330636</t>
  </si>
  <si>
    <t>Gázvezeték, Fekete acélcső szerelése, préselt csőkötésekkel, csőidomok és szerelvények elhelyezése, két préselt kötéssel csatlakozó idomok, DN 50, Viega Megapress G karmantyú, 2", Csz.: 738662</t>
  </si>
  <si>
    <t>81-003-1.2.2.2.2.8-0330696</t>
  </si>
  <si>
    <t>Gázvezeték, Fekete acélcső szerelése, préselt csőkötésekkel, csőidomok és szerelvények elhelyezése, két préselt kötéssel csatlakozó idomok, DN 50, Viega Megapress G 90°-os ív, 2", Csz.: 739126</t>
  </si>
  <si>
    <t>81-003-1.2.2.2.3.8-0330751</t>
  </si>
  <si>
    <t>Gázvezeték, Fekete acélcső szerelése, préselt csőkötésekkel, csőidomok és szerelvények elhelyezése, három préselt kötéssel csatlakozó idomok, DN 50, Viega Megapress G T-idom, 2" x 1" x 2", Csz.: 739720</t>
  </si>
  <si>
    <t>81-003-1.2.2.2.1.7-0330660</t>
  </si>
  <si>
    <t>Gázvezeték, Fekete acélcső szerelése, préselt csőkötésekkel, csőidomok és szerelvények elhelyezése, egy préselt kötéssel csatlakozó idomok, DN 40, Viega Megapress G szűkítő idom, 2" x 1"</t>
  </si>
  <si>
    <t>82-001-7.4.2-0133082</t>
  </si>
  <si>
    <t>Kétoldalon menetes, szorító- vagy roppantógyűrűs szerelvény elhelyezése, külső vagy belső menettel, illetve hollandival csatlakoztatva DN 25 gömbcsap, víz- és gázfőcsap, MOFÉM Flexum gáz gömbcsap, 1"KB, nikkelezett, Csz: 113-0070-10</t>
  </si>
  <si>
    <t>98-100-4.1</t>
  </si>
  <si>
    <t>Gázvezeték rögzítése, homlokzati tartó rendszer, kazánházi csőbilincsek, dübelezéssel, ászok csavarral kompletten. Szabványnak megfelelő távolságokkal.</t>
  </si>
  <si>
    <t>54-016-5.1</t>
  </si>
  <si>
    <t>Gázvezeték szakaszos és hálózati tömörségi nyomáspróbája, DN 50-100 között</t>
  </si>
  <si>
    <t>98-100-1.2.0</t>
  </si>
  <si>
    <t>Gáz átadás-átvételi eljárás, engedélyezés lebonyolítása</t>
  </si>
  <si>
    <t xml:space="preserve">Befejezés szakaszában, átadás - átvétel, jegyzőkönyv elkészítése, beszabályzás, kezelőszemélyzet oktatása </t>
  </si>
  <si>
    <t xml:space="preserve">Fűtési vezeték szakaszos és hálózati nyomáspróbája vízzel, 200 mm külső Ø-ig </t>
  </si>
  <si>
    <t xml:space="preserve">Faláttörések, fúrások készítése, rögzítések-bilincsezések </t>
  </si>
  <si>
    <t xml:space="preserve">"Kazánházi hőtermelés, és szabályzás:   Hoval kondenzációs fali gázkazán (TopGas Classic) - 2db (kiegészített váltószeleppel,  a HMV készítéshez)  + koaxiális kémény szett, füstgáz kivezetés - 2 szett Hidraulikus váltó (50-200l) - 1db  Hoval vezérlő/szabályzó rendszer kiegészítő szerelvényekkel VIEGA roppantógyűrűs csatlakozó gázra - 2db YORK 22mm-3/4" roppantógyűrűs csatlakozó fűtés oldal vízre </t>
  </si>
  <si>
    <t xml:space="preserve">Kazánházi szerelvények, osztó-gyűjtő, szivattyúk, tágulási tartályok, elzáró és szabályzó szerelvények kiépítése. </t>
  </si>
  <si>
    <t>82-110-2.3</t>
  </si>
  <si>
    <t xml:space="preserve">Fűtési rendszer csővezetéke, és idomjainak szerelése(ötrétegű és kívül horganyzott szénacél anyagból), kaucsuk csőhéj szigeteléssel, falhoronyban vagy padlóban vezetve, kazánházi nyomvonal falsík előtti. </t>
  </si>
  <si>
    <t>81-110-2</t>
  </si>
  <si>
    <t xml:space="preserve">Fűtőtest szerelvény elhelyezése külső vagy belső menettel, illetve hollandival csatlakoztatva DN 20 termosztatikus szelep, Danfoss RA-DV típusú szelep szett (radiátor) </t>
  </si>
  <si>
    <t>Acéllemez kompakt lapradiátor elhelyezése, széthordással, tartókkal, bekötéssel, 3 soros, 1600 mm-ig, 600 mm, VOGEL &amp; NOOT kompakt lapradiátor 33K típus, 3-soros, 3 konvektorlemez borítással, 600x1320 mm, fűtőteljesítmény: 3238 W</t>
  </si>
  <si>
    <t>82-012-3.3.1.4-0423570</t>
  </si>
  <si>
    <t>Acéllemez kompakt lapradiátor elhelyezése, széthordással, tartókkal, bekötéssel, 1 soros, 1600 mm-ig, 600 mm, VOGEL &amp; NOOT kompakt lapradiátor 11K típus, 1-soros, konvektorlemezes borítással, 600x 800 mm, fűtőteljesítmény:  751 W</t>
  </si>
  <si>
    <t>82-012-3.1.1.4-0423265</t>
  </si>
  <si>
    <t>Acéllemez kompakt lapradiátor elhelyezése, széthordással, tartókkal, bekötéssel, 1 soros, 1600 mm-ig, 600 mm, VOGEL &amp; NOOT kompakt lapradiátor 11K típus, 1-soros, konvektorlemezes borítással, 600x 400 mm, fűtőteljesítmény:  376 W</t>
  </si>
  <si>
    <t>82-012-3.1.1.4-0423261</t>
  </si>
  <si>
    <t>Acéllemez kompakt lapradiátor elhelyezése, széthordással, tartókkal, bekötéssel, 2 soros, 1600 mm-ig, 600 mm, VOGEL &amp; NOOT kompakt lapradiátor 22K típus, 2-soros, 2 konvektorlemez borítással, 600x1120 mm, fűtőteljesítmény: 1919 W</t>
  </si>
  <si>
    <t>82-012-3.2.1.4-0423468</t>
  </si>
  <si>
    <t>Acéllemez kompakt lapradiátor elhelyezése, széthordással, tartókkal, bekötéssel, 2 soros, 1600 mm-ig, 600 mm, VOGEL &amp; NOOT kompakt lapradiátor 22K típus, 2-soros, 2 konvektorlemez borítással, 600x1320 mm, fűtőteljesítmény: 2261 W</t>
  </si>
  <si>
    <t>82-012-3.2.1.4-0423470</t>
  </si>
  <si>
    <t>Acéllemez kompakt lapradiátor elhelyezése, széthordással, tartókkal, bekötéssel, 2 soros, 1600 mm-ig, 600 mm, VOGEL &amp; NOOT kompakt lapradiátor 22K típus, 2-soros, 2 konvektorlemez borítással, 600x 600 mm, fűtőteljesítmény: 1028 W</t>
  </si>
  <si>
    <t>82-012-3.2.1.4-0423463</t>
  </si>
  <si>
    <t>HMV termelésre, 2 fűtő-csőkígyóval rendelkező tárolók, acéllemez tárolók, 1000 liter vagy felett, szerelvényekkel, elzáró csapokkal, bekötéssel, elhelyezéssel kompletten</t>
  </si>
  <si>
    <t>Komplett rendszerek telepítése, használati melegvíz előállítására. Szolár csővezetékek, új használati melegvíz tárolóra csatlakoztatva, nyomáspróbával,  bruttó kollektorfelület : 10-20 m² között, tárolótartály: 600-1000 l között, épület mellé vagy lapostetőre, álló elhelyezésben</t>
  </si>
  <si>
    <t>75-001-1.1.1.4.3.1</t>
  </si>
  <si>
    <t>Egyéb kiegészítő vízszerelési berendezések, zuhanyfolyóka, épített zuhanyfolyóka alaptest (blokk), zuhanylap elhelyezése és bekötése, alaptest (blokk) folyókarács nélkül, ACO rm. acél szigetelő galléros beépítésű zuhanyfolyóka, beépítési magasság: 105-160mm között állítható, szélessége 84mm, hossz: 1200mm, Rend.sz: 0153.73.41</t>
  </si>
  <si>
    <t>82-009-22.8.1-0238584</t>
  </si>
  <si>
    <t>75-051-1.35.1.1.1.17.1</t>
  </si>
  <si>
    <t>HMV termelésre, elektromos fűtőbetéttel rendelkező tárolók, acéllemez tárolók, 200 liter vagy felett, szerelvényekkel, elzáró csapokkal, bekötéssel, elhelyezéssel kompletten</t>
  </si>
  <si>
    <t>84-001-3.1.2-0238071</t>
  </si>
  <si>
    <t>Oldalfali mono split klimák elhelyezése</t>
  </si>
  <si>
    <t>KBSC öltöző gépészet (víz, szennyvíz, fűtés, gáz)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</si>
</sst>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\ ###\ ###\ ##0"/>
  </numFmts>
  <fonts count="7">
    <font>
      <sz val="11"/>
      <color theme="1"/>
      <name val="Calibri"/>
      <charset val="134"/>
      <scheme val="minor"/>
    </font>
    <font>
      <b/>
      <sz val="10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10"/>
      <color theme="1"/>
      <name val="Times New Roman"/>
      <family val="2"/>
    </font>
    <font>
      <sz val="10"/>
      <color theme="1"/>
      <name val="Times New Roman"/>
      <family val="2"/>
    </font>
  </fonts>
  <fills count="4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rgb="FFFFFFFF"/>
        <bgColor rgb="FFFFFFFF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rgb="FF000000"/>
      </top>
      <bottom style="thin">
        <color rgb="FF000000"/>
      </bottom>
      <diagonal/>
    </border>
    <border>
      <left style="thin">
        <color rgb="FFC0C0C0"/>
      </left>
      <right style="thin">
        <color rgb="FFC0C0C0"/>
      </right>
      <top style="thin">
        <color rgb="FF000000"/>
      </top>
      <bottom style="thin">
        <color rgb="FF0000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000000"/>
      </bottom>
      <diagonal/>
    </border>
    <border>
      <left style="thin">
        <color auto="1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right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164" fontId="2" fillId="0" borderId="0" xfId="0" applyNumberFormat="1" applyFont="1" applyAlignment="1">
      <alignment vertical="top"/>
    </xf>
    <xf numFmtId="164" fontId="1" fillId="0" borderId="0" xfId="0" applyNumberFormat="1" applyFont="1" applyAlignment="1">
      <alignment vertical="top" wrapText="1"/>
    </xf>
    <xf numFmtId="164" fontId="3" fillId="0" borderId="2" xfId="0" applyNumberFormat="1" applyFont="1" applyBorder="1" applyAlignment="1">
      <alignment vertical="top" wrapText="1"/>
    </xf>
    <xf numFmtId="164" fontId="1" fillId="0" borderId="2" xfId="0" applyNumberFormat="1" applyFont="1" applyBorder="1" applyAlignment="1">
      <alignment vertical="top" wrapText="1"/>
    </xf>
    <xf numFmtId="0" fontId="1" fillId="3" borderId="1" xfId="0" applyFont="1" applyFill="1" applyBorder="1" applyAlignment="1">
      <alignment horizontal="right" vertical="top" wrapText="1"/>
    </xf>
    <xf numFmtId="0" fontId="2" fillId="0" borderId="0" xfId="0" applyFont="1" applyAlignment="1">
      <alignment horizontal="right" vertical="top" wrapText="1"/>
    </xf>
    <xf numFmtId="49" fontId="2" fillId="0" borderId="0" xfId="0" applyNumberFormat="1" applyFont="1" applyAlignment="1">
      <alignment horizontal="right" vertical="top" wrapText="1"/>
    </xf>
    <xf numFmtId="10" fontId="2" fillId="0" borderId="3" xfId="0" applyNumberFormat="1" applyFont="1" applyBorder="1" applyAlignment="1">
      <alignment horizontal="right" vertical="top" wrapText="1"/>
    </xf>
    <xf numFmtId="164" fontId="5" fillId="0" borderId="0" xfId="0" applyNumberFormat="1" applyFont="1" applyAlignment="1">
      <alignment vertical="top" wrapText="1"/>
    </xf>
    <xf numFmtId="164" fontId="6" fillId="0" borderId="0" xfId="0" applyNumberFormat="1" applyFont="1" applyAlignment="1">
      <alignment vertical="top"/>
    </xf>
    <xf numFmtId="0" fontId="6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0" fontId="1" fillId="2" borderId="4" xfId="0" applyFont="1" applyFill="1" applyBorder="1" applyAlignment="1">
      <alignment horizontal="right" vertical="top" wrapText="1"/>
    </xf>
    <xf numFmtId="0" fontId="1" fillId="3" borderId="0" xfId="0" applyFont="1" applyFill="1" applyAlignment="1">
      <alignment horizontal="right" vertical="top" wrapText="1"/>
    </xf>
    <xf numFmtId="0" fontId="1" fillId="0" borderId="0" xfId="0" applyFont="1" applyAlignment="1">
      <alignment vertical="top"/>
    </xf>
    <xf numFmtId="164" fontId="4" fillId="0" borderId="3" xfId="0" applyNumberFormat="1" applyFont="1" applyBorder="1" applyAlignment="1">
      <alignment horizontal="center" vertical="top" wrapText="1"/>
    </xf>
    <xf numFmtId="164" fontId="2" fillId="0" borderId="0" xfId="0" applyNumberFormat="1" applyFont="1" applyAlignment="1">
      <alignment horizontal="center" vertical="top" wrapText="1"/>
    </xf>
    <xf numFmtId="164" fontId="3" fillId="0" borderId="2" xfId="0" applyNumberFormat="1" applyFont="1" applyBorder="1" applyAlignment="1">
      <alignment horizontal="center" vertical="top" wrapText="1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8"/>
  <sheetViews>
    <sheetView workbookViewId="0"/>
  </sheetViews>
  <sheetFormatPr defaultColWidth="9" defaultRowHeight="14.4"/>
  <cols>
    <col min="1" max="1" width="30.6640625" customWidth="1"/>
    <col min="2" max="2" width="8.6640625" customWidth="1"/>
    <col min="3" max="4" width="12.6640625" customWidth="1"/>
  </cols>
  <sheetData>
    <row r="1" spans="1:4">
      <c r="A1" s="19" t="s">
        <v>160</v>
      </c>
      <c r="B1" s="4"/>
      <c r="C1" s="4"/>
      <c r="D1" s="4"/>
    </row>
    <row r="3" spans="1:4" ht="17.399999999999999">
      <c r="A3" s="20" t="s">
        <v>0</v>
      </c>
      <c r="B3" s="20"/>
      <c r="C3" s="20"/>
      <c r="D3" s="20"/>
    </row>
    <row r="4" spans="1:4">
      <c r="A4" s="1" t="s">
        <v>1</v>
      </c>
      <c r="B4" s="2"/>
      <c r="C4" s="2" t="s">
        <v>2</v>
      </c>
      <c r="D4" s="2" t="s">
        <v>3</v>
      </c>
    </row>
    <row r="5" spans="1:4">
      <c r="A5" s="3" t="s">
        <v>4</v>
      </c>
      <c r="C5" s="6">
        <f>'Fejezet összesítő'!C5</f>
        <v>0</v>
      </c>
      <c r="D5" s="6">
        <f>'Fejezet összesítő'!D5</f>
        <v>0</v>
      </c>
    </row>
    <row r="6" spans="1:4">
      <c r="A6" s="3" t="s">
        <v>5</v>
      </c>
      <c r="C6" s="21">
        <f>ROUND(C5+D5,0)</f>
        <v>0</v>
      </c>
      <c r="D6" s="21"/>
    </row>
    <row r="7" spans="1:4">
      <c r="A7" s="3" t="s">
        <v>6</v>
      </c>
      <c r="B7" s="12">
        <v>0.27</v>
      </c>
      <c r="C7" s="21">
        <f>ROUND(C6*B7,0)</f>
        <v>0</v>
      </c>
      <c r="D7" s="21"/>
    </row>
    <row r="8" spans="1:4">
      <c r="A8" s="7" t="s">
        <v>7</v>
      </c>
      <c r="B8" s="7"/>
      <c r="C8" s="22">
        <f>ROUND(C7+C6,0)</f>
        <v>0</v>
      </c>
      <c r="D8" s="22"/>
    </row>
  </sheetData>
  <mergeCells count="4">
    <mergeCell ref="A3:D3"/>
    <mergeCell ref="C6:D6"/>
    <mergeCell ref="C7:D7"/>
    <mergeCell ref="C8:D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5"/>
  <sheetViews>
    <sheetView tabSelected="1" workbookViewId="0">
      <selection activeCell="E7" sqref="E7"/>
    </sheetView>
  </sheetViews>
  <sheetFormatPr defaultColWidth="9" defaultRowHeight="14.4"/>
  <cols>
    <col min="1" max="1" width="4.6640625" customWidth="1"/>
    <col min="2" max="2" width="20.6640625" customWidth="1"/>
    <col min="3" max="4" width="12.6640625" customWidth="1"/>
  </cols>
  <sheetData>
    <row r="1" spans="1:4">
      <c r="A1" s="1" t="s">
        <v>8</v>
      </c>
      <c r="B1" s="1" t="s">
        <v>9</v>
      </c>
      <c r="C1" s="2" t="s">
        <v>2</v>
      </c>
      <c r="D1" s="2" t="s">
        <v>3</v>
      </c>
    </row>
    <row r="2" spans="1:4">
      <c r="A2" s="3">
        <v>1</v>
      </c>
      <c r="B2" s="3" t="s">
        <v>10</v>
      </c>
      <c r="C2" s="5">
        <f>Fűtés!H28</f>
        <v>0</v>
      </c>
      <c r="D2" s="5">
        <f>Fűtés!I28</f>
        <v>0</v>
      </c>
    </row>
    <row r="3" spans="1:4">
      <c r="A3" s="3">
        <v>2</v>
      </c>
      <c r="B3" s="3" t="s">
        <v>11</v>
      </c>
      <c r="C3" s="5">
        <f>'Vízellátás-csatornázás'!H27</f>
        <v>0</v>
      </c>
      <c r="D3" s="5">
        <f>'Vízellátás-csatornázás'!I27</f>
        <v>0</v>
      </c>
    </row>
    <row r="4" spans="1:4">
      <c r="A4" s="3">
        <v>3</v>
      </c>
      <c r="B4" s="3" t="s">
        <v>12</v>
      </c>
      <c r="C4" s="5">
        <f>Gáz!H19</f>
        <v>0</v>
      </c>
      <c r="D4" s="5">
        <f>Gáz!I19</f>
        <v>0</v>
      </c>
    </row>
    <row r="5" spans="1:4">
      <c r="A5" s="7"/>
      <c r="B5" s="7" t="s">
        <v>13</v>
      </c>
      <c r="C5" s="7">
        <f>ROUND(SUM(C2:C4),0)</f>
        <v>0</v>
      </c>
      <c r="D5" s="7">
        <f>ROUND(SUM(D2:D4),0)</f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32"/>
  <sheetViews>
    <sheetView topLeftCell="A25" workbookViewId="0">
      <selection activeCell="I29" sqref="I29"/>
    </sheetView>
  </sheetViews>
  <sheetFormatPr defaultColWidth="9" defaultRowHeight="14.4"/>
  <cols>
    <col min="1" max="1" width="4.6640625" customWidth="1"/>
    <col min="2" max="2" width="20.6640625" customWidth="1"/>
    <col min="3" max="3" width="35.6640625" customWidth="1"/>
    <col min="4" max="4" width="7.6640625" customWidth="1"/>
    <col min="5" max="5" width="8.6640625" customWidth="1"/>
    <col min="6" max="9" width="12.6640625" customWidth="1"/>
    <col min="10" max="10" width="20.6640625" customWidth="1"/>
    <col min="11" max="11" width="12.6640625" customWidth="1"/>
    <col min="12" max="12" width="6.6640625" customWidth="1"/>
    <col min="13" max="14" width="8.6640625" customWidth="1"/>
  </cols>
  <sheetData>
    <row r="1" spans="1:14" ht="26.4">
      <c r="A1" s="1" t="s">
        <v>8</v>
      </c>
      <c r="B1" s="1" t="s">
        <v>14</v>
      </c>
      <c r="C1" s="1" t="s">
        <v>15</v>
      </c>
      <c r="D1" s="2" t="s">
        <v>16</v>
      </c>
      <c r="E1" s="2" t="s">
        <v>17</v>
      </c>
      <c r="F1" s="2" t="s">
        <v>18</v>
      </c>
      <c r="G1" s="2" t="s">
        <v>19</v>
      </c>
      <c r="H1" s="2" t="s">
        <v>20</v>
      </c>
      <c r="I1" s="17" t="s">
        <v>21</v>
      </c>
      <c r="J1" s="18"/>
      <c r="K1" s="18"/>
      <c r="L1" s="18"/>
      <c r="M1" s="18"/>
      <c r="N1" s="18"/>
    </row>
    <row r="2" spans="1:14" ht="79.2">
      <c r="A2" s="15">
        <v>1</v>
      </c>
      <c r="B2" s="16" t="s">
        <v>33</v>
      </c>
      <c r="C2" s="15" t="s">
        <v>34</v>
      </c>
      <c r="D2" s="16">
        <v>17</v>
      </c>
      <c r="E2" s="15" t="s">
        <v>22</v>
      </c>
      <c r="F2" s="14"/>
      <c r="G2" s="14"/>
      <c r="H2" s="13">
        <f t="shared" ref="H2:H27" si="0">ROUND(F2*D2,0)</f>
        <v>0</v>
      </c>
      <c r="I2" s="13">
        <f t="shared" ref="I2:I27" si="1">ROUND(G2*D2,0)</f>
        <v>0</v>
      </c>
      <c r="J2" s="10"/>
      <c r="K2" s="11"/>
      <c r="L2" s="3"/>
      <c r="M2" s="3"/>
      <c r="N2" s="3"/>
    </row>
    <row r="3" spans="1:14" ht="79.2">
      <c r="A3" s="15">
        <v>2</v>
      </c>
      <c r="B3" s="16" t="s">
        <v>150</v>
      </c>
      <c r="C3" s="15" t="s">
        <v>149</v>
      </c>
      <c r="D3" s="16">
        <v>3</v>
      </c>
      <c r="E3" s="15" t="s">
        <v>22</v>
      </c>
      <c r="F3" s="14"/>
      <c r="G3" s="14"/>
      <c r="H3" s="13">
        <f t="shared" si="0"/>
        <v>0</v>
      </c>
      <c r="I3" s="13">
        <f t="shared" si="1"/>
        <v>0</v>
      </c>
      <c r="J3" s="10"/>
      <c r="K3" s="11"/>
      <c r="L3" s="3"/>
      <c r="M3" s="3"/>
      <c r="N3" s="3"/>
    </row>
    <row r="4" spans="1:14" ht="79.2">
      <c r="A4" s="15">
        <v>3</v>
      </c>
      <c r="B4" s="16" t="s">
        <v>39</v>
      </c>
      <c r="C4" s="15" t="s">
        <v>40</v>
      </c>
      <c r="D4" s="16">
        <v>4</v>
      </c>
      <c r="E4" s="15" t="s">
        <v>22</v>
      </c>
      <c r="F4" s="14"/>
      <c r="G4" s="14"/>
      <c r="H4" s="13">
        <f t="shared" si="0"/>
        <v>0</v>
      </c>
      <c r="I4" s="13">
        <f t="shared" si="1"/>
        <v>0</v>
      </c>
      <c r="J4" s="10"/>
      <c r="K4" s="11"/>
      <c r="L4" s="3"/>
      <c r="M4" s="3"/>
      <c r="N4" s="3"/>
    </row>
    <row r="5" spans="1:14" ht="79.2">
      <c r="A5" s="15">
        <v>4</v>
      </c>
      <c r="B5" s="16" t="s">
        <v>27</v>
      </c>
      <c r="C5" s="15" t="s">
        <v>28</v>
      </c>
      <c r="D5" s="16">
        <v>11</v>
      </c>
      <c r="E5" s="15" t="s">
        <v>22</v>
      </c>
      <c r="F5" s="14"/>
      <c r="G5" s="14"/>
      <c r="H5" s="13">
        <f t="shared" si="0"/>
        <v>0</v>
      </c>
      <c r="I5" s="13">
        <f t="shared" si="1"/>
        <v>0</v>
      </c>
      <c r="J5" s="10"/>
      <c r="K5" s="11"/>
      <c r="L5" s="3"/>
      <c r="M5" s="3"/>
      <c r="N5" s="3"/>
    </row>
    <row r="6" spans="1:14" ht="79.2">
      <c r="A6" s="15">
        <v>5</v>
      </c>
      <c r="B6" s="16" t="s">
        <v>29</v>
      </c>
      <c r="C6" s="15" t="s">
        <v>30</v>
      </c>
      <c r="D6" s="16">
        <v>2</v>
      </c>
      <c r="E6" s="15" t="s">
        <v>22</v>
      </c>
      <c r="F6" s="14"/>
      <c r="G6" s="14"/>
      <c r="H6" s="13">
        <f t="shared" si="0"/>
        <v>0</v>
      </c>
      <c r="I6" s="13">
        <f t="shared" si="1"/>
        <v>0</v>
      </c>
      <c r="J6" s="10"/>
      <c r="K6" s="11"/>
      <c r="L6" s="3"/>
      <c r="M6" s="3"/>
      <c r="N6" s="3"/>
    </row>
    <row r="7" spans="1:14" ht="79.2">
      <c r="A7" s="15">
        <v>6</v>
      </c>
      <c r="B7" s="16" t="s">
        <v>45</v>
      </c>
      <c r="C7" s="15" t="s">
        <v>46</v>
      </c>
      <c r="D7" s="16">
        <v>6</v>
      </c>
      <c r="E7" s="15" t="s">
        <v>22</v>
      </c>
      <c r="F7" s="14"/>
      <c r="G7" s="14"/>
      <c r="H7" s="13">
        <f t="shared" si="0"/>
        <v>0</v>
      </c>
      <c r="I7" s="13">
        <f t="shared" si="1"/>
        <v>0</v>
      </c>
      <c r="J7" s="10"/>
      <c r="K7" s="11"/>
      <c r="L7" s="3"/>
      <c r="M7" s="3"/>
      <c r="N7" s="3"/>
    </row>
    <row r="8" spans="1:14" ht="79.2">
      <c r="A8" s="15">
        <v>7</v>
      </c>
      <c r="B8" s="16" t="s">
        <v>25</v>
      </c>
      <c r="C8" s="15" t="s">
        <v>26</v>
      </c>
      <c r="D8" s="16">
        <v>12</v>
      </c>
      <c r="E8" s="15" t="s">
        <v>22</v>
      </c>
      <c r="F8" s="14"/>
      <c r="G8" s="14"/>
      <c r="H8" s="13">
        <f t="shared" si="0"/>
        <v>0</v>
      </c>
      <c r="I8" s="13">
        <f t="shared" si="1"/>
        <v>0</v>
      </c>
      <c r="J8" s="10"/>
      <c r="K8" s="11"/>
      <c r="L8" s="3"/>
      <c r="M8" s="3"/>
      <c r="N8" s="3"/>
    </row>
    <row r="9" spans="1:14" ht="79.2">
      <c r="A9" s="15">
        <v>8</v>
      </c>
      <c r="B9" s="16" t="s">
        <v>35</v>
      </c>
      <c r="C9" s="15" t="s">
        <v>36</v>
      </c>
      <c r="D9" s="16">
        <v>1</v>
      </c>
      <c r="E9" s="15" t="s">
        <v>22</v>
      </c>
      <c r="F9" s="14"/>
      <c r="G9" s="14"/>
      <c r="H9" s="13">
        <f t="shared" si="0"/>
        <v>0</v>
      </c>
      <c r="I9" s="13">
        <f t="shared" si="1"/>
        <v>0</v>
      </c>
      <c r="J9" s="10"/>
      <c r="K9" s="11"/>
      <c r="L9" s="3"/>
      <c r="M9" s="3"/>
      <c r="N9" s="3"/>
    </row>
    <row r="10" spans="1:14" ht="79.2">
      <c r="A10" s="15">
        <v>9</v>
      </c>
      <c r="B10" s="16" t="s">
        <v>148</v>
      </c>
      <c r="C10" s="15" t="s">
        <v>147</v>
      </c>
      <c r="D10" s="16">
        <v>1</v>
      </c>
      <c r="E10" s="15" t="s">
        <v>22</v>
      </c>
      <c r="F10" s="14"/>
      <c r="G10" s="14"/>
      <c r="H10" s="13">
        <f t="shared" si="0"/>
        <v>0</v>
      </c>
      <c r="I10" s="13">
        <f t="shared" si="1"/>
        <v>0</v>
      </c>
      <c r="J10" s="10"/>
      <c r="K10" s="11"/>
      <c r="L10" s="3"/>
      <c r="M10" s="3"/>
      <c r="N10" s="3"/>
    </row>
    <row r="11" spans="1:14" ht="79.2">
      <c r="A11" s="15">
        <v>10</v>
      </c>
      <c r="B11" s="16" t="s">
        <v>43</v>
      </c>
      <c r="C11" s="15" t="s">
        <v>44</v>
      </c>
      <c r="D11" s="16">
        <v>1</v>
      </c>
      <c r="E11" s="15" t="s">
        <v>22</v>
      </c>
      <c r="F11" s="14"/>
      <c r="G11" s="14"/>
      <c r="H11" s="13">
        <f t="shared" si="0"/>
        <v>0</v>
      </c>
      <c r="I11" s="13">
        <f t="shared" si="1"/>
        <v>0</v>
      </c>
      <c r="J11" s="10"/>
      <c r="K11" s="11"/>
      <c r="L11" s="3"/>
      <c r="M11" s="3"/>
      <c r="N11" s="3"/>
    </row>
    <row r="12" spans="1:14" ht="79.2">
      <c r="A12" s="15">
        <v>11</v>
      </c>
      <c r="B12" s="16" t="s">
        <v>146</v>
      </c>
      <c r="C12" s="15" t="s">
        <v>145</v>
      </c>
      <c r="D12" s="16">
        <v>12</v>
      </c>
      <c r="E12" s="15" t="s">
        <v>22</v>
      </c>
      <c r="F12" s="14"/>
      <c r="G12" s="14"/>
      <c r="H12" s="13">
        <f t="shared" si="0"/>
        <v>0</v>
      </c>
      <c r="I12" s="13">
        <f t="shared" si="1"/>
        <v>0</v>
      </c>
      <c r="J12" s="10"/>
      <c r="K12" s="11"/>
      <c r="L12" s="3"/>
      <c r="M12" s="3"/>
      <c r="N12" s="3"/>
    </row>
    <row r="13" spans="1:14" ht="79.2">
      <c r="A13" s="15">
        <v>12</v>
      </c>
      <c r="B13" s="16" t="s">
        <v>144</v>
      </c>
      <c r="C13" s="15" t="s">
        <v>143</v>
      </c>
      <c r="D13" s="16">
        <v>1</v>
      </c>
      <c r="E13" s="15" t="s">
        <v>22</v>
      </c>
      <c r="F13" s="14"/>
      <c r="G13" s="14"/>
      <c r="H13" s="13">
        <f t="shared" si="0"/>
        <v>0</v>
      </c>
      <c r="I13" s="13">
        <f t="shared" si="1"/>
        <v>0</v>
      </c>
      <c r="J13" s="10"/>
      <c r="K13" s="11"/>
      <c r="L13" s="3"/>
      <c r="M13" s="3"/>
      <c r="N13" s="3"/>
    </row>
    <row r="14" spans="1:14" ht="79.2">
      <c r="A14" s="15">
        <v>13</v>
      </c>
      <c r="B14" s="16" t="s">
        <v>31</v>
      </c>
      <c r="C14" s="15" t="s">
        <v>32</v>
      </c>
      <c r="D14" s="16">
        <v>1</v>
      </c>
      <c r="E14" s="15" t="s">
        <v>22</v>
      </c>
      <c r="F14" s="14"/>
      <c r="G14" s="14"/>
      <c r="H14" s="13">
        <f t="shared" si="0"/>
        <v>0</v>
      </c>
      <c r="I14" s="13">
        <f t="shared" si="1"/>
        <v>0</v>
      </c>
      <c r="J14" s="10"/>
      <c r="K14" s="11"/>
      <c r="L14" s="3"/>
      <c r="M14" s="3"/>
      <c r="N14" s="3"/>
    </row>
    <row r="15" spans="1:14" ht="79.2">
      <c r="A15" s="15">
        <v>14</v>
      </c>
      <c r="B15" s="16" t="s">
        <v>142</v>
      </c>
      <c r="C15" s="15" t="s">
        <v>141</v>
      </c>
      <c r="D15" s="16">
        <v>2</v>
      </c>
      <c r="E15" s="15" t="s">
        <v>22</v>
      </c>
      <c r="F15" s="14"/>
      <c r="G15" s="14"/>
      <c r="H15" s="13">
        <f t="shared" si="0"/>
        <v>0</v>
      </c>
      <c r="I15" s="13">
        <f t="shared" si="1"/>
        <v>0</v>
      </c>
      <c r="J15" s="10"/>
      <c r="K15" s="11"/>
      <c r="L15" s="3"/>
      <c r="M15" s="3"/>
      <c r="N15" s="3"/>
    </row>
    <row r="16" spans="1:14" ht="79.2">
      <c r="A16" s="15">
        <v>15</v>
      </c>
      <c r="B16" s="16" t="s">
        <v>37</v>
      </c>
      <c r="C16" s="15" t="s">
        <v>38</v>
      </c>
      <c r="D16" s="16">
        <v>4</v>
      </c>
      <c r="E16" s="15" t="s">
        <v>22</v>
      </c>
      <c r="F16" s="14"/>
      <c r="G16" s="14"/>
      <c r="H16" s="13">
        <f t="shared" si="0"/>
        <v>0</v>
      </c>
      <c r="I16" s="13">
        <f t="shared" si="1"/>
        <v>0</v>
      </c>
      <c r="J16" s="10"/>
      <c r="K16" s="11"/>
      <c r="L16" s="3"/>
      <c r="M16" s="3"/>
      <c r="N16" s="3"/>
    </row>
    <row r="17" spans="1:14" ht="79.2">
      <c r="A17" s="15">
        <v>16</v>
      </c>
      <c r="B17" s="16" t="s">
        <v>41</v>
      </c>
      <c r="C17" s="15" t="s">
        <v>42</v>
      </c>
      <c r="D17" s="16">
        <v>2</v>
      </c>
      <c r="E17" s="15" t="s">
        <v>22</v>
      </c>
      <c r="F17" s="14"/>
      <c r="G17" s="14"/>
      <c r="H17" s="13">
        <f t="shared" si="0"/>
        <v>0</v>
      </c>
      <c r="I17" s="13">
        <f t="shared" si="1"/>
        <v>0</v>
      </c>
      <c r="J17" s="10"/>
      <c r="K17" s="11"/>
      <c r="L17" s="3"/>
      <c r="M17" s="3"/>
      <c r="N17" s="3"/>
    </row>
    <row r="18" spans="1:14" ht="79.2">
      <c r="A18" s="15">
        <v>17</v>
      </c>
      <c r="B18" s="16" t="s">
        <v>140</v>
      </c>
      <c r="C18" s="15" t="s">
        <v>139</v>
      </c>
      <c r="D18" s="16">
        <v>1</v>
      </c>
      <c r="E18" s="15" t="s">
        <v>22</v>
      </c>
      <c r="F18" s="14"/>
      <c r="G18" s="14"/>
      <c r="H18" s="13">
        <f t="shared" si="0"/>
        <v>0</v>
      </c>
      <c r="I18" s="13">
        <f t="shared" si="1"/>
        <v>0</v>
      </c>
      <c r="J18" s="10"/>
      <c r="K18" s="11"/>
      <c r="L18" s="3"/>
      <c r="M18" s="3"/>
      <c r="N18" s="3"/>
    </row>
    <row r="19" spans="1:14" ht="79.2">
      <c r="A19" s="15">
        <v>18</v>
      </c>
      <c r="B19" s="16" t="s">
        <v>23</v>
      </c>
      <c r="C19" s="15" t="s">
        <v>24</v>
      </c>
      <c r="D19" s="16">
        <v>1</v>
      </c>
      <c r="E19" s="15" t="s">
        <v>22</v>
      </c>
      <c r="F19" s="14"/>
      <c r="G19" s="14"/>
      <c r="H19" s="13">
        <f t="shared" si="0"/>
        <v>0</v>
      </c>
      <c r="I19" s="13">
        <f t="shared" si="1"/>
        <v>0</v>
      </c>
      <c r="J19" s="10"/>
      <c r="K19" s="11"/>
      <c r="L19" s="3"/>
      <c r="M19" s="3"/>
      <c r="N19" s="3"/>
    </row>
    <row r="20" spans="1:14" ht="66">
      <c r="A20" s="15">
        <v>19</v>
      </c>
      <c r="B20" s="16" t="s">
        <v>47</v>
      </c>
      <c r="C20" s="15" t="s">
        <v>138</v>
      </c>
      <c r="D20" s="16">
        <v>81</v>
      </c>
      <c r="E20" s="15" t="s">
        <v>22</v>
      </c>
      <c r="F20" s="14"/>
      <c r="G20" s="14"/>
      <c r="H20" s="13">
        <f t="shared" si="0"/>
        <v>0</v>
      </c>
      <c r="I20" s="13">
        <f t="shared" si="1"/>
        <v>0</v>
      </c>
      <c r="J20" s="10"/>
      <c r="K20" s="11"/>
      <c r="L20" s="3"/>
      <c r="M20" s="3"/>
      <c r="N20" s="3"/>
    </row>
    <row r="21" spans="1:14" ht="66">
      <c r="A21" s="15">
        <v>20</v>
      </c>
      <c r="B21" s="16" t="s">
        <v>137</v>
      </c>
      <c r="C21" s="15" t="s">
        <v>136</v>
      </c>
      <c r="D21" s="16">
        <v>1</v>
      </c>
      <c r="E21" s="15" t="s">
        <v>48</v>
      </c>
      <c r="F21" s="14"/>
      <c r="G21" s="14"/>
      <c r="H21" s="13">
        <f t="shared" si="0"/>
        <v>0</v>
      </c>
      <c r="I21" s="13">
        <f t="shared" si="1"/>
        <v>0</v>
      </c>
      <c r="J21" s="10"/>
      <c r="K21" s="11"/>
      <c r="L21" s="3"/>
      <c r="M21" s="3"/>
      <c r="N21" s="3"/>
    </row>
    <row r="22" spans="1:14" ht="39.6">
      <c r="A22" s="15">
        <v>21</v>
      </c>
      <c r="B22" s="16" t="s">
        <v>135</v>
      </c>
      <c r="C22" s="15" t="s">
        <v>134</v>
      </c>
      <c r="D22" s="16">
        <v>1</v>
      </c>
      <c r="E22" s="15" t="s">
        <v>48</v>
      </c>
      <c r="F22" s="14"/>
      <c r="G22" s="14"/>
      <c r="H22" s="13">
        <f t="shared" si="0"/>
        <v>0</v>
      </c>
      <c r="I22" s="13">
        <f t="shared" si="1"/>
        <v>0</v>
      </c>
      <c r="J22" s="10"/>
      <c r="K22" s="11"/>
      <c r="L22" s="3"/>
      <c r="M22" s="3"/>
      <c r="N22" s="3"/>
    </row>
    <row r="23" spans="1:14" ht="132">
      <c r="A23" s="15">
        <v>22</v>
      </c>
      <c r="B23" s="16" t="s">
        <v>49</v>
      </c>
      <c r="C23" s="15" t="s">
        <v>133</v>
      </c>
      <c r="D23" s="16">
        <v>1</v>
      </c>
      <c r="E23" s="15" t="s">
        <v>48</v>
      </c>
      <c r="F23" s="14"/>
      <c r="G23" s="14"/>
      <c r="H23" s="13">
        <f t="shared" si="0"/>
        <v>0</v>
      </c>
      <c r="I23" s="13">
        <f t="shared" si="1"/>
        <v>0</v>
      </c>
      <c r="J23" s="10"/>
      <c r="K23" s="11"/>
      <c r="L23" s="3"/>
      <c r="M23" s="3"/>
      <c r="N23" s="3"/>
    </row>
    <row r="24" spans="1:14">
      <c r="A24" s="3">
        <v>23</v>
      </c>
      <c r="B24" s="16" t="s">
        <v>158</v>
      </c>
      <c r="C24" s="15" t="s">
        <v>159</v>
      </c>
      <c r="D24" s="16">
        <v>2</v>
      </c>
      <c r="E24" s="15" t="s">
        <v>22</v>
      </c>
      <c r="F24" s="14"/>
      <c r="G24" s="14"/>
      <c r="H24" s="13">
        <f>ROUND(F24*D24,0)</f>
        <v>0</v>
      </c>
      <c r="I24" s="13">
        <f>ROUND(G24*D24,0)</f>
        <v>0</v>
      </c>
      <c r="J24" s="10"/>
      <c r="K24" s="11"/>
      <c r="L24" s="3"/>
      <c r="M24" s="3"/>
      <c r="N24" s="3"/>
    </row>
    <row r="25" spans="1:14" ht="26.4">
      <c r="A25" s="15">
        <v>24</v>
      </c>
      <c r="B25" s="16" t="s">
        <v>50</v>
      </c>
      <c r="C25" s="15" t="s">
        <v>132</v>
      </c>
      <c r="D25" s="16">
        <v>1</v>
      </c>
      <c r="E25" s="15" t="s">
        <v>48</v>
      </c>
      <c r="F25" s="14"/>
      <c r="G25" s="14"/>
      <c r="H25" s="13">
        <f t="shared" si="0"/>
        <v>0</v>
      </c>
      <c r="I25" s="13">
        <f t="shared" si="1"/>
        <v>0</v>
      </c>
      <c r="J25" s="10"/>
      <c r="K25" s="11"/>
      <c r="L25" s="3"/>
      <c r="M25" s="3"/>
      <c r="N25" s="3"/>
    </row>
    <row r="26" spans="1:14" ht="26.4">
      <c r="A26" s="15">
        <v>25</v>
      </c>
      <c r="B26" s="16" t="s">
        <v>51</v>
      </c>
      <c r="C26" s="15" t="s">
        <v>131</v>
      </c>
      <c r="D26" s="16">
        <v>1</v>
      </c>
      <c r="E26" s="15" t="s">
        <v>48</v>
      </c>
      <c r="F26" s="14"/>
      <c r="G26" s="14"/>
      <c r="H26" s="13">
        <f t="shared" si="0"/>
        <v>0</v>
      </c>
      <c r="I26" s="13">
        <f t="shared" si="1"/>
        <v>0</v>
      </c>
      <c r="J26" s="10"/>
      <c r="K26" s="11"/>
      <c r="L26" s="3"/>
      <c r="M26" s="3"/>
      <c r="N26" s="3"/>
    </row>
    <row r="27" spans="1:14" ht="39.6">
      <c r="A27" s="15">
        <v>26</v>
      </c>
      <c r="B27" s="16" t="s">
        <v>52</v>
      </c>
      <c r="C27" s="15" t="s">
        <v>130</v>
      </c>
      <c r="D27" s="16">
        <v>1</v>
      </c>
      <c r="E27" s="15" t="s">
        <v>22</v>
      </c>
      <c r="F27" s="14"/>
      <c r="G27" s="14"/>
      <c r="H27" s="13">
        <f t="shared" si="0"/>
        <v>0</v>
      </c>
      <c r="I27" s="13">
        <f t="shared" si="1"/>
        <v>0</v>
      </c>
      <c r="J27" s="10"/>
      <c r="K27" s="11"/>
      <c r="L27" s="3"/>
      <c r="M27" s="3"/>
      <c r="N27" s="3"/>
    </row>
    <row r="28" spans="1:14">
      <c r="A28" s="3"/>
      <c r="B28" s="4"/>
      <c r="C28" s="7" t="s">
        <v>53</v>
      </c>
      <c r="D28" s="7"/>
      <c r="E28" s="7"/>
      <c r="F28" s="7"/>
      <c r="G28" s="7"/>
      <c r="H28" s="8">
        <f>ROUND(SUM(H2:H27),0)</f>
        <v>0</v>
      </c>
      <c r="I28" s="8">
        <f>ROUND(SUM(I2:I27),0)</f>
        <v>0</v>
      </c>
      <c r="J28" s="10"/>
      <c r="K28" s="11"/>
      <c r="L28" s="3"/>
      <c r="M28" s="3"/>
      <c r="N28" s="3"/>
    </row>
    <row r="29" spans="1:14">
      <c r="A29" s="3"/>
      <c r="B29" s="4"/>
      <c r="C29" s="3"/>
      <c r="D29" s="4"/>
      <c r="E29" s="3"/>
      <c r="F29" s="5"/>
      <c r="G29" s="5"/>
      <c r="H29" s="6"/>
      <c r="I29" s="6"/>
      <c r="J29" s="10"/>
      <c r="K29" s="11"/>
      <c r="L29" s="3"/>
      <c r="M29" s="3"/>
      <c r="N29" s="3"/>
    </row>
    <row r="30" spans="1:14">
      <c r="A30" s="3"/>
      <c r="B30" s="4"/>
      <c r="C30" s="3"/>
      <c r="D30" s="4"/>
      <c r="E30" s="3"/>
      <c r="F30" s="5"/>
      <c r="G30" s="5"/>
      <c r="H30" s="6"/>
      <c r="I30" s="6"/>
      <c r="J30" s="10"/>
      <c r="K30" s="11"/>
      <c r="L30" s="3"/>
      <c r="M30" s="3"/>
      <c r="N30" s="3"/>
    </row>
    <row r="31" spans="1:14">
      <c r="A31" s="3"/>
      <c r="B31" s="4"/>
      <c r="C31" s="3"/>
      <c r="D31" s="4"/>
      <c r="E31" s="3"/>
      <c r="F31" s="5"/>
      <c r="G31" s="5"/>
      <c r="H31" s="6"/>
      <c r="I31" s="6"/>
      <c r="J31" s="10"/>
      <c r="K31" s="11"/>
      <c r="L31" s="3"/>
      <c r="M31" s="3"/>
      <c r="N31" s="3"/>
    </row>
    <row r="32" spans="1:14">
      <c r="A32" s="3"/>
      <c r="B32" s="4"/>
      <c r="C32" s="3"/>
      <c r="D32" s="4"/>
      <c r="E32" s="3"/>
      <c r="F32" s="5"/>
      <c r="G32" s="5"/>
      <c r="H32" s="6"/>
      <c r="I32" s="6"/>
      <c r="J32" s="10"/>
      <c r="K32" s="11"/>
      <c r="L32" s="3"/>
      <c r="M32" s="3"/>
      <c r="N32" s="3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27"/>
  <sheetViews>
    <sheetView topLeftCell="A22" workbookViewId="0">
      <selection activeCell="D40" sqref="D40"/>
    </sheetView>
  </sheetViews>
  <sheetFormatPr defaultColWidth="9" defaultRowHeight="14.4"/>
  <cols>
    <col min="1" max="1" width="4.6640625" customWidth="1"/>
    <col min="2" max="2" width="20.6640625" customWidth="1"/>
    <col min="3" max="3" width="35.6640625" customWidth="1"/>
    <col min="4" max="4" width="7.6640625" customWidth="1"/>
    <col min="5" max="5" width="8.6640625" customWidth="1"/>
    <col min="6" max="9" width="12.6640625" customWidth="1"/>
    <col min="10" max="10" width="20.6640625" customWidth="1"/>
    <col min="11" max="11" width="12.6640625" customWidth="1"/>
    <col min="12" max="12" width="6.6640625" customWidth="1"/>
    <col min="13" max="14" width="8.6640625" customWidth="1"/>
  </cols>
  <sheetData>
    <row r="1" spans="1:14" ht="26.4">
      <c r="A1" s="1" t="s">
        <v>8</v>
      </c>
      <c r="B1" s="1" t="s">
        <v>14</v>
      </c>
      <c r="C1" s="1" t="s">
        <v>15</v>
      </c>
      <c r="D1" s="2" t="s">
        <v>16</v>
      </c>
      <c r="E1" s="2" t="s">
        <v>17</v>
      </c>
      <c r="F1" s="2" t="s">
        <v>18</v>
      </c>
      <c r="G1" s="2" t="s">
        <v>19</v>
      </c>
      <c r="H1" s="2" t="s">
        <v>20</v>
      </c>
      <c r="I1" s="2" t="s">
        <v>21</v>
      </c>
      <c r="J1" s="9"/>
      <c r="K1" s="9"/>
      <c r="L1" s="9"/>
      <c r="M1" s="9"/>
      <c r="N1" s="9"/>
    </row>
    <row r="2" spans="1:14" ht="79.2">
      <c r="A2" s="3">
        <v>1</v>
      </c>
      <c r="B2" s="4" t="s">
        <v>54</v>
      </c>
      <c r="C2" s="3" t="s">
        <v>55</v>
      </c>
      <c r="D2" s="4">
        <v>27</v>
      </c>
      <c r="E2" s="3" t="s">
        <v>22</v>
      </c>
      <c r="F2" s="5"/>
      <c r="G2" s="5"/>
      <c r="H2" s="6">
        <f t="shared" ref="H2:H26" si="0">ROUND(F2*D2,0)</f>
        <v>0</v>
      </c>
      <c r="I2" s="6">
        <f t="shared" ref="I2:I26" si="1">ROUND(G2*D2,0)</f>
        <v>0</v>
      </c>
      <c r="J2" s="10"/>
      <c r="K2" s="11"/>
      <c r="L2" s="3"/>
      <c r="M2" s="3"/>
      <c r="N2" s="3"/>
    </row>
    <row r="3" spans="1:14" ht="52.8">
      <c r="A3" s="3">
        <v>2</v>
      </c>
      <c r="B3" s="4" t="s">
        <v>56</v>
      </c>
      <c r="C3" s="3" t="s">
        <v>57</v>
      </c>
      <c r="D3" s="4">
        <v>17</v>
      </c>
      <c r="E3" s="3" t="s">
        <v>22</v>
      </c>
      <c r="F3" s="5"/>
      <c r="G3" s="5"/>
      <c r="H3" s="6">
        <f t="shared" si="0"/>
        <v>0</v>
      </c>
      <c r="I3" s="6">
        <f t="shared" si="1"/>
        <v>0</v>
      </c>
      <c r="J3" s="10"/>
      <c r="K3" s="11"/>
      <c r="L3" s="3"/>
      <c r="M3" s="3"/>
      <c r="N3" s="3"/>
    </row>
    <row r="4" spans="1:14" ht="66">
      <c r="A4" s="3">
        <v>3</v>
      </c>
      <c r="B4" s="4" t="s">
        <v>58</v>
      </c>
      <c r="C4" s="3" t="s">
        <v>59</v>
      </c>
      <c r="D4" s="4">
        <v>17</v>
      </c>
      <c r="E4" s="3" t="s">
        <v>22</v>
      </c>
      <c r="F4" s="5"/>
      <c r="G4" s="5"/>
      <c r="H4" s="6">
        <f t="shared" si="0"/>
        <v>0</v>
      </c>
      <c r="I4" s="6">
        <f t="shared" si="1"/>
        <v>0</v>
      </c>
      <c r="J4" s="10"/>
      <c r="K4" s="11"/>
      <c r="L4" s="3"/>
      <c r="M4" s="3"/>
      <c r="N4" s="3"/>
    </row>
    <row r="5" spans="1:14" ht="66">
      <c r="A5" s="3">
        <v>4</v>
      </c>
      <c r="B5" s="4" t="s">
        <v>60</v>
      </c>
      <c r="C5" s="3" t="s">
        <v>61</v>
      </c>
      <c r="D5" s="4">
        <v>17</v>
      </c>
      <c r="E5" s="3" t="s">
        <v>22</v>
      </c>
      <c r="F5" s="5"/>
      <c r="G5" s="5"/>
      <c r="H5" s="6">
        <f t="shared" si="0"/>
        <v>0</v>
      </c>
      <c r="I5" s="6">
        <f t="shared" si="1"/>
        <v>0</v>
      </c>
      <c r="J5" s="10"/>
      <c r="K5" s="11"/>
      <c r="L5" s="3"/>
      <c r="M5" s="3"/>
      <c r="N5" s="3"/>
    </row>
    <row r="6" spans="1:14" ht="105.6">
      <c r="A6" s="3">
        <v>5</v>
      </c>
      <c r="B6" s="4" t="s">
        <v>62</v>
      </c>
      <c r="C6" s="3" t="s">
        <v>63</v>
      </c>
      <c r="D6" s="4">
        <v>10</v>
      </c>
      <c r="E6" s="3" t="s">
        <v>22</v>
      </c>
      <c r="F6" s="5"/>
      <c r="G6" s="5"/>
      <c r="H6" s="6">
        <f t="shared" si="0"/>
        <v>0</v>
      </c>
      <c r="I6" s="6">
        <f t="shared" si="1"/>
        <v>0</v>
      </c>
      <c r="J6" s="10"/>
      <c r="K6" s="11"/>
      <c r="L6" s="3"/>
      <c r="M6" s="3"/>
      <c r="N6" s="3"/>
    </row>
    <row r="7" spans="1:14" ht="92.4">
      <c r="A7" s="3">
        <v>6</v>
      </c>
      <c r="B7" s="4" t="s">
        <v>64</v>
      </c>
      <c r="C7" s="3" t="s">
        <v>65</v>
      </c>
      <c r="D7" s="4">
        <v>6</v>
      </c>
      <c r="E7" s="3" t="s">
        <v>22</v>
      </c>
      <c r="F7" s="5"/>
      <c r="G7" s="5"/>
      <c r="H7" s="6">
        <f t="shared" si="0"/>
        <v>0</v>
      </c>
      <c r="I7" s="6">
        <f t="shared" si="1"/>
        <v>0</v>
      </c>
      <c r="J7" s="10"/>
      <c r="K7" s="11"/>
      <c r="L7" s="3"/>
      <c r="M7" s="3"/>
      <c r="N7" s="3"/>
    </row>
    <row r="8" spans="1:14" ht="92.4">
      <c r="A8" s="3">
        <v>7</v>
      </c>
      <c r="B8" s="4" t="s">
        <v>66</v>
      </c>
      <c r="C8" s="3" t="s">
        <v>67</v>
      </c>
      <c r="D8" s="4">
        <v>1</v>
      </c>
      <c r="E8" s="3" t="s">
        <v>22</v>
      </c>
      <c r="F8" s="5"/>
      <c r="G8" s="5"/>
      <c r="H8" s="6">
        <f t="shared" si="0"/>
        <v>0</v>
      </c>
      <c r="I8" s="6">
        <f t="shared" si="1"/>
        <v>0</v>
      </c>
      <c r="J8" s="10"/>
      <c r="K8" s="11"/>
      <c r="L8" s="3"/>
      <c r="M8" s="3"/>
      <c r="N8" s="3"/>
    </row>
    <row r="9" spans="1:14" ht="52.8">
      <c r="A9" s="3">
        <v>8</v>
      </c>
      <c r="B9" s="4" t="s">
        <v>68</v>
      </c>
      <c r="C9" s="3" t="s">
        <v>69</v>
      </c>
      <c r="D9" s="4">
        <v>1</v>
      </c>
      <c r="E9" s="3" t="s">
        <v>22</v>
      </c>
      <c r="F9" s="5"/>
      <c r="G9" s="5"/>
      <c r="H9" s="6">
        <f t="shared" si="0"/>
        <v>0</v>
      </c>
      <c r="I9" s="6">
        <f t="shared" si="1"/>
        <v>0</v>
      </c>
      <c r="J9" s="10"/>
      <c r="K9" s="11"/>
      <c r="L9" s="3"/>
      <c r="M9" s="3"/>
      <c r="N9" s="3"/>
    </row>
    <row r="10" spans="1:14" ht="66">
      <c r="A10" s="3">
        <v>9</v>
      </c>
      <c r="B10" s="4" t="s">
        <v>70</v>
      </c>
      <c r="C10" s="3" t="s">
        <v>71</v>
      </c>
      <c r="D10" s="4">
        <v>1</v>
      </c>
      <c r="E10" s="3" t="s">
        <v>22</v>
      </c>
      <c r="F10" s="5"/>
      <c r="G10" s="5"/>
      <c r="H10" s="6">
        <f t="shared" si="0"/>
        <v>0</v>
      </c>
      <c r="I10" s="6">
        <f t="shared" si="1"/>
        <v>0</v>
      </c>
      <c r="J10" s="10"/>
      <c r="K10" s="11"/>
      <c r="L10" s="3"/>
      <c r="M10" s="3"/>
      <c r="N10" s="3"/>
    </row>
    <row r="11" spans="1:14" ht="79.2">
      <c r="A11" s="3">
        <v>10</v>
      </c>
      <c r="B11" s="4" t="s">
        <v>72</v>
      </c>
      <c r="C11" s="3" t="s">
        <v>73</v>
      </c>
      <c r="D11" s="4">
        <v>1</v>
      </c>
      <c r="E11" s="3" t="s">
        <v>22</v>
      </c>
      <c r="F11" s="5"/>
      <c r="G11" s="5"/>
      <c r="H11" s="6">
        <f t="shared" si="0"/>
        <v>0</v>
      </c>
      <c r="I11" s="6">
        <f t="shared" si="1"/>
        <v>0</v>
      </c>
      <c r="J11" s="10"/>
      <c r="K11" s="11"/>
      <c r="L11" s="3"/>
      <c r="M11" s="3"/>
      <c r="N11" s="3"/>
    </row>
    <row r="12" spans="1:14" ht="92.4">
      <c r="A12" s="3">
        <v>11</v>
      </c>
      <c r="B12" s="4" t="s">
        <v>74</v>
      </c>
      <c r="C12" s="3" t="s">
        <v>75</v>
      </c>
      <c r="D12" s="4">
        <v>1</v>
      </c>
      <c r="E12" s="3" t="s">
        <v>22</v>
      </c>
      <c r="F12" s="5"/>
      <c r="G12" s="5"/>
      <c r="H12" s="6">
        <f t="shared" si="0"/>
        <v>0</v>
      </c>
      <c r="I12" s="6">
        <f t="shared" si="1"/>
        <v>0</v>
      </c>
      <c r="J12" s="10"/>
      <c r="K12" s="11"/>
      <c r="L12" s="3"/>
      <c r="M12" s="3"/>
      <c r="N12" s="3"/>
    </row>
    <row r="13" spans="1:14" ht="118.8">
      <c r="A13" s="3">
        <v>12</v>
      </c>
      <c r="B13" s="16" t="s">
        <v>155</v>
      </c>
      <c r="C13" s="15" t="s">
        <v>154</v>
      </c>
      <c r="D13" s="16">
        <v>29</v>
      </c>
      <c r="E13" s="15" t="s">
        <v>22</v>
      </c>
      <c r="F13" s="14"/>
      <c r="G13" s="14"/>
      <c r="H13" s="13">
        <f t="shared" si="0"/>
        <v>0</v>
      </c>
      <c r="I13" s="13">
        <f t="shared" si="1"/>
        <v>0</v>
      </c>
      <c r="J13" s="10"/>
      <c r="K13" s="11"/>
      <c r="L13" s="3"/>
      <c r="M13" s="3"/>
      <c r="N13" s="3"/>
    </row>
    <row r="14" spans="1:14" ht="79.2">
      <c r="A14" s="3">
        <v>13</v>
      </c>
      <c r="B14" s="4" t="s">
        <v>76</v>
      </c>
      <c r="C14" s="3" t="s">
        <v>77</v>
      </c>
      <c r="D14" s="4">
        <v>29</v>
      </c>
      <c r="E14" s="3" t="s">
        <v>22</v>
      </c>
      <c r="F14" s="5"/>
      <c r="G14" s="5"/>
      <c r="H14" s="6">
        <f t="shared" si="0"/>
        <v>0</v>
      </c>
      <c r="I14" s="6">
        <f t="shared" si="1"/>
        <v>0</v>
      </c>
      <c r="J14" s="10"/>
      <c r="K14" s="11"/>
      <c r="L14" s="3"/>
      <c r="M14" s="3"/>
      <c r="N14" s="3"/>
    </row>
    <row r="15" spans="1:14" ht="184.8">
      <c r="A15" s="3">
        <v>14</v>
      </c>
      <c r="B15" s="4" t="s">
        <v>78</v>
      </c>
      <c r="C15" s="3" t="s">
        <v>79</v>
      </c>
      <c r="D15" s="4">
        <v>37</v>
      </c>
      <c r="E15" s="3" t="s">
        <v>22</v>
      </c>
      <c r="F15" s="5"/>
      <c r="G15" s="5"/>
      <c r="H15" s="6">
        <f t="shared" si="0"/>
        <v>0</v>
      </c>
      <c r="I15" s="6">
        <f t="shared" si="1"/>
        <v>0</v>
      </c>
      <c r="J15" s="10"/>
      <c r="K15" s="11"/>
      <c r="L15" s="3"/>
      <c r="M15" s="3"/>
      <c r="N15" s="3"/>
    </row>
    <row r="16" spans="1:14" ht="79.2">
      <c r="A16" s="3">
        <v>15</v>
      </c>
      <c r="B16" s="4" t="s">
        <v>80</v>
      </c>
      <c r="C16" s="3" t="s">
        <v>81</v>
      </c>
      <c r="D16" s="4">
        <v>1</v>
      </c>
      <c r="E16" s="3" t="s">
        <v>22</v>
      </c>
      <c r="F16" s="5"/>
      <c r="G16" s="5"/>
      <c r="H16" s="6">
        <f t="shared" si="0"/>
        <v>0</v>
      </c>
      <c r="I16" s="6">
        <f t="shared" si="1"/>
        <v>0</v>
      </c>
      <c r="J16" s="10"/>
      <c r="K16" s="11"/>
      <c r="L16" s="3"/>
      <c r="M16" s="3"/>
      <c r="N16" s="3"/>
    </row>
    <row r="17" spans="1:14" ht="92.4">
      <c r="A17" s="3">
        <v>16</v>
      </c>
      <c r="B17" s="4" t="s">
        <v>82</v>
      </c>
      <c r="C17" s="3" t="s">
        <v>83</v>
      </c>
      <c r="D17" s="4">
        <v>134</v>
      </c>
      <c r="E17" s="3" t="s">
        <v>22</v>
      </c>
      <c r="F17" s="5"/>
      <c r="G17" s="5"/>
      <c r="H17" s="6">
        <f t="shared" si="0"/>
        <v>0</v>
      </c>
      <c r="I17" s="6">
        <f t="shared" si="1"/>
        <v>0</v>
      </c>
      <c r="J17" s="10"/>
      <c r="K17" s="11"/>
      <c r="L17" s="3"/>
      <c r="M17" s="3"/>
      <c r="N17" s="3"/>
    </row>
    <row r="18" spans="1:14" ht="145.19999999999999">
      <c r="A18" s="3">
        <v>17</v>
      </c>
      <c r="B18" s="4" t="s">
        <v>84</v>
      </c>
      <c r="C18" s="3" t="s">
        <v>85</v>
      </c>
      <c r="D18" s="4">
        <v>1</v>
      </c>
      <c r="E18" s="3" t="s">
        <v>48</v>
      </c>
      <c r="F18" s="5"/>
      <c r="G18" s="5"/>
      <c r="H18" s="6">
        <f t="shared" si="0"/>
        <v>0</v>
      </c>
      <c r="I18" s="6">
        <f t="shared" si="1"/>
        <v>0</v>
      </c>
      <c r="J18" s="10"/>
      <c r="K18" s="11"/>
      <c r="L18" s="3"/>
      <c r="M18" s="3"/>
      <c r="N18" s="3"/>
    </row>
    <row r="19" spans="1:14" ht="118.8">
      <c r="A19" s="3">
        <v>18</v>
      </c>
      <c r="B19" s="4" t="s">
        <v>86</v>
      </c>
      <c r="C19" s="3" t="s">
        <v>87</v>
      </c>
      <c r="D19" s="4">
        <v>1</v>
      </c>
      <c r="E19" s="3" t="s">
        <v>48</v>
      </c>
      <c r="F19" s="5"/>
      <c r="G19" s="5"/>
      <c r="H19" s="6">
        <f t="shared" si="0"/>
        <v>0</v>
      </c>
      <c r="I19" s="6">
        <f t="shared" si="1"/>
        <v>0</v>
      </c>
      <c r="J19" s="10"/>
      <c r="K19" s="11"/>
      <c r="L19" s="3"/>
      <c r="M19" s="3"/>
      <c r="N19" s="3"/>
    </row>
    <row r="20" spans="1:14" ht="66">
      <c r="A20" s="3">
        <v>19</v>
      </c>
      <c r="B20" s="4" t="s">
        <v>88</v>
      </c>
      <c r="C20" s="3" t="s">
        <v>89</v>
      </c>
      <c r="D20" s="4">
        <v>1</v>
      </c>
      <c r="E20" s="3" t="s">
        <v>22</v>
      </c>
      <c r="F20" s="5"/>
      <c r="G20" s="5"/>
      <c r="H20" s="6">
        <f t="shared" si="0"/>
        <v>0</v>
      </c>
      <c r="I20" s="6">
        <f t="shared" si="1"/>
        <v>0</v>
      </c>
      <c r="J20" s="10"/>
      <c r="K20" s="11"/>
      <c r="L20" s="3"/>
      <c r="M20" s="3"/>
      <c r="N20" s="3"/>
    </row>
    <row r="21" spans="1:14" ht="66">
      <c r="A21" s="3">
        <v>20</v>
      </c>
      <c r="B21" s="4" t="s">
        <v>90</v>
      </c>
      <c r="C21" s="3" t="s">
        <v>151</v>
      </c>
      <c r="D21" s="4">
        <v>2</v>
      </c>
      <c r="E21" s="3" t="s">
        <v>22</v>
      </c>
      <c r="F21" s="5"/>
      <c r="G21" s="5"/>
      <c r="H21" s="6">
        <f t="shared" si="0"/>
        <v>0</v>
      </c>
      <c r="I21" s="6">
        <f t="shared" si="1"/>
        <v>0</v>
      </c>
      <c r="J21" s="10"/>
      <c r="K21" s="11"/>
      <c r="L21" s="3"/>
      <c r="M21" s="3"/>
      <c r="N21" s="3"/>
    </row>
    <row r="22" spans="1:14" ht="66">
      <c r="A22" s="3">
        <v>21</v>
      </c>
      <c r="B22" s="4" t="s">
        <v>156</v>
      </c>
      <c r="C22" s="3" t="s">
        <v>157</v>
      </c>
      <c r="D22" s="4">
        <v>2</v>
      </c>
      <c r="E22" s="3" t="s">
        <v>22</v>
      </c>
      <c r="F22" s="5"/>
      <c r="G22" s="5"/>
      <c r="H22" s="6">
        <f t="shared" si="0"/>
        <v>0</v>
      </c>
      <c r="I22" s="6">
        <f t="shared" si="1"/>
        <v>0</v>
      </c>
      <c r="J22" s="10"/>
      <c r="K22" s="11"/>
      <c r="L22" s="3"/>
      <c r="M22" s="3"/>
      <c r="N22" s="3"/>
    </row>
    <row r="23" spans="1:14" ht="92.4">
      <c r="A23" s="3">
        <v>22</v>
      </c>
      <c r="B23" s="16" t="s">
        <v>153</v>
      </c>
      <c r="C23" s="15" t="s">
        <v>152</v>
      </c>
      <c r="D23" s="16">
        <v>1</v>
      </c>
      <c r="E23" s="15" t="s">
        <v>48</v>
      </c>
      <c r="F23" s="14"/>
      <c r="G23" s="14"/>
      <c r="H23" s="13">
        <f t="shared" si="0"/>
        <v>0</v>
      </c>
      <c r="I23" s="13">
        <f t="shared" si="1"/>
        <v>0</v>
      </c>
      <c r="J23" s="10"/>
      <c r="K23" s="11"/>
      <c r="L23" s="3"/>
      <c r="M23" s="3"/>
      <c r="N23" s="3"/>
    </row>
    <row r="24" spans="1:14" ht="26.4">
      <c r="A24" s="3">
        <v>23</v>
      </c>
      <c r="B24" s="4" t="s">
        <v>50</v>
      </c>
      <c r="C24" s="3" t="s">
        <v>91</v>
      </c>
      <c r="D24" s="4">
        <v>1</v>
      </c>
      <c r="E24" s="3" t="s">
        <v>48</v>
      </c>
      <c r="F24" s="5"/>
      <c r="G24" s="5"/>
      <c r="H24" s="6">
        <f t="shared" si="0"/>
        <v>0</v>
      </c>
      <c r="I24" s="6">
        <f t="shared" si="1"/>
        <v>0</v>
      </c>
      <c r="J24" s="10"/>
      <c r="K24" s="11"/>
      <c r="L24" s="3"/>
      <c r="M24" s="3"/>
      <c r="N24" s="3"/>
    </row>
    <row r="25" spans="1:14">
      <c r="A25" s="3">
        <v>24</v>
      </c>
      <c r="B25" s="4" t="s">
        <v>92</v>
      </c>
      <c r="C25" s="3" t="s">
        <v>93</v>
      </c>
      <c r="D25" s="4">
        <v>1</v>
      </c>
      <c r="E25" s="3" t="s">
        <v>48</v>
      </c>
      <c r="F25" s="5"/>
      <c r="G25" s="5"/>
      <c r="H25" s="6">
        <f t="shared" si="0"/>
        <v>0</v>
      </c>
      <c r="I25" s="6">
        <f t="shared" si="1"/>
        <v>0</v>
      </c>
      <c r="J25" s="10"/>
      <c r="K25" s="11"/>
      <c r="L25" s="3"/>
      <c r="M25" s="3"/>
      <c r="N25" s="3"/>
    </row>
    <row r="26" spans="1:14" ht="26.4">
      <c r="A26" s="3">
        <v>25</v>
      </c>
      <c r="B26" s="4" t="s">
        <v>51</v>
      </c>
      <c r="C26" s="3" t="s">
        <v>94</v>
      </c>
      <c r="D26" s="4">
        <v>1</v>
      </c>
      <c r="E26" s="3" t="s">
        <v>48</v>
      </c>
      <c r="F26" s="5"/>
      <c r="G26" s="5"/>
      <c r="H26" s="6">
        <f t="shared" si="0"/>
        <v>0</v>
      </c>
      <c r="I26" s="6">
        <f t="shared" si="1"/>
        <v>0</v>
      </c>
      <c r="J26" s="10"/>
      <c r="K26" s="11"/>
      <c r="L26" s="3"/>
      <c r="M26" s="3"/>
      <c r="N26" s="3"/>
    </row>
    <row r="27" spans="1:14">
      <c r="C27" s="7" t="s">
        <v>53</v>
      </c>
      <c r="D27" s="7"/>
      <c r="E27" s="7"/>
      <c r="F27" s="7"/>
      <c r="G27" s="7"/>
      <c r="H27" s="8">
        <f>ROUND(SUM(H2:H26),0)</f>
        <v>0</v>
      </c>
      <c r="I27" s="8">
        <f>ROUND(SUM(I2:I26),0)</f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19"/>
  <sheetViews>
    <sheetView workbookViewId="0">
      <selection activeCell="G2" sqref="G2:G5"/>
    </sheetView>
  </sheetViews>
  <sheetFormatPr defaultColWidth="9" defaultRowHeight="14.4"/>
  <cols>
    <col min="1" max="1" width="4.6640625" customWidth="1"/>
    <col min="2" max="2" width="20.6640625" customWidth="1"/>
    <col min="3" max="3" width="35.6640625" customWidth="1"/>
    <col min="4" max="4" width="7.6640625" customWidth="1"/>
    <col min="5" max="5" width="8.6640625" customWidth="1"/>
    <col min="6" max="9" width="12.6640625" customWidth="1"/>
    <col min="10" max="10" width="20.6640625" customWidth="1"/>
    <col min="11" max="11" width="12.6640625" customWidth="1"/>
    <col min="12" max="12" width="6.6640625" customWidth="1"/>
    <col min="13" max="14" width="8.6640625" customWidth="1"/>
  </cols>
  <sheetData>
    <row r="1" spans="1:14" ht="26.4">
      <c r="A1" s="1" t="s">
        <v>8</v>
      </c>
      <c r="B1" s="1" t="s">
        <v>14</v>
      </c>
      <c r="C1" s="1" t="s">
        <v>15</v>
      </c>
      <c r="D1" s="2" t="s">
        <v>16</v>
      </c>
      <c r="E1" s="2" t="s">
        <v>17</v>
      </c>
      <c r="F1" s="2" t="s">
        <v>18</v>
      </c>
      <c r="G1" s="2" t="s">
        <v>19</v>
      </c>
      <c r="H1" s="2" t="s">
        <v>20</v>
      </c>
      <c r="I1" s="2" t="s">
        <v>21</v>
      </c>
      <c r="J1" s="9"/>
      <c r="K1" s="9"/>
      <c r="L1" s="9"/>
      <c r="M1" s="9"/>
      <c r="N1" s="9"/>
    </row>
    <row r="2" spans="1:14" ht="52.8">
      <c r="A2" s="3">
        <v>1</v>
      </c>
      <c r="B2" s="4" t="s">
        <v>95</v>
      </c>
      <c r="C2" s="3" t="s">
        <v>96</v>
      </c>
      <c r="D2" s="4">
        <v>18</v>
      </c>
      <c r="E2" s="3" t="s">
        <v>97</v>
      </c>
      <c r="F2" s="5">
        <v>0</v>
      </c>
      <c r="G2" s="5"/>
      <c r="H2" s="6">
        <f t="shared" ref="H2:H18" si="0">ROUND(F2*D2,0)</f>
        <v>0</v>
      </c>
      <c r="I2" s="6">
        <f t="shared" ref="I2:I18" si="1">ROUND(G2*D2,0)</f>
        <v>0</v>
      </c>
      <c r="J2" s="10"/>
      <c r="K2" s="11"/>
      <c r="L2" s="3"/>
      <c r="M2" s="3"/>
      <c r="N2" s="3"/>
    </row>
    <row r="3" spans="1:14" ht="52.8">
      <c r="A3" s="3">
        <v>2</v>
      </c>
      <c r="B3" s="4" t="s">
        <v>98</v>
      </c>
      <c r="C3" s="3" t="s">
        <v>99</v>
      </c>
      <c r="D3" s="4">
        <v>104</v>
      </c>
      <c r="E3" s="3" t="s">
        <v>97</v>
      </c>
      <c r="F3" s="5">
        <v>0</v>
      </c>
      <c r="G3" s="5"/>
      <c r="H3" s="6">
        <f t="shared" si="0"/>
        <v>0</v>
      </c>
      <c r="I3" s="6">
        <f t="shared" si="1"/>
        <v>0</v>
      </c>
      <c r="J3" s="10"/>
      <c r="K3" s="11"/>
      <c r="L3" s="3"/>
      <c r="M3" s="3"/>
      <c r="N3" s="3"/>
    </row>
    <row r="4" spans="1:14" ht="26.4">
      <c r="A4" s="3">
        <v>3</v>
      </c>
      <c r="B4" s="4" t="s">
        <v>100</v>
      </c>
      <c r="C4" s="3" t="s">
        <v>101</v>
      </c>
      <c r="D4" s="4">
        <v>4</v>
      </c>
      <c r="E4" s="3" t="s">
        <v>22</v>
      </c>
      <c r="F4" s="5">
        <v>0</v>
      </c>
      <c r="G4" s="5"/>
      <c r="H4" s="6">
        <f t="shared" si="0"/>
        <v>0</v>
      </c>
      <c r="I4" s="6">
        <f t="shared" si="1"/>
        <v>0</v>
      </c>
      <c r="J4" s="10"/>
      <c r="K4" s="11"/>
      <c r="L4" s="3"/>
      <c r="M4" s="3"/>
      <c r="N4" s="3"/>
    </row>
    <row r="5" spans="1:14" ht="26.4">
      <c r="A5" s="3">
        <v>4</v>
      </c>
      <c r="B5" s="4" t="s">
        <v>102</v>
      </c>
      <c r="C5" s="3" t="s">
        <v>103</v>
      </c>
      <c r="D5" s="4">
        <v>2</v>
      </c>
      <c r="E5" s="3" t="s">
        <v>22</v>
      </c>
      <c r="F5" s="5">
        <v>0</v>
      </c>
      <c r="G5" s="5"/>
      <c r="H5" s="6">
        <f t="shared" si="0"/>
        <v>0</v>
      </c>
      <c r="I5" s="6">
        <f t="shared" si="1"/>
        <v>0</v>
      </c>
      <c r="J5" s="10"/>
      <c r="K5" s="11"/>
      <c r="L5" s="3"/>
      <c r="M5" s="3"/>
      <c r="N5" s="3"/>
    </row>
    <row r="6" spans="1:14" ht="92.4">
      <c r="A6" s="3">
        <v>5</v>
      </c>
      <c r="B6" s="4" t="s">
        <v>104</v>
      </c>
      <c r="C6" s="3" t="s">
        <v>105</v>
      </c>
      <c r="D6" s="4">
        <v>12</v>
      </c>
      <c r="E6" s="3" t="s">
        <v>97</v>
      </c>
      <c r="F6" s="5"/>
      <c r="G6" s="5"/>
      <c r="H6" s="6">
        <f t="shared" si="0"/>
        <v>0</v>
      </c>
      <c r="I6" s="6">
        <f t="shared" si="1"/>
        <v>0</v>
      </c>
      <c r="J6" s="10"/>
      <c r="K6" s="11"/>
      <c r="L6" s="3"/>
      <c r="M6" s="3"/>
      <c r="N6" s="3"/>
    </row>
    <row r="7" spans="1:14" ht="92.4">
      <c r="A7" s="3">
        <v>6</v>
      </c>
      <c r="B7" s="4" t="s">
        <v>106</v>
      </c>
      <c r="C7" s="3" t="s">
        <v>107</v>
      </c>
      <c r="D7" s="4">
        <v>48</v>
      </c>
      <c r="E7" s="3" t="s">
        <v>97</v>
      </c>
      <c r="F7" s="5"/>
      <c r="G7" s="5"/>
      <c r="H7" s="6">
        <f t="shared" si="0"/>
        <v>0</v>
      </c>
      <c r="I7" s="6">
        <f t="shared" si="1"/>
        <v>0</v>
      </c>
      <c r="J7" s="10"/>
      <c r="K7" s="11"/>
      <c r="L7" s="3"/>
      <c r="M7" s="3"/>
      <c r="N7" s="3"/>
    </row>
    <row r="8" spans="1:14" ht="66">
      <c r="A8" s="3">
        <v>7</v>
      </c>
      <c r="B8" s="4" t="s">
        <v>108</v>
      </c>
      <c r="C8" s="3" t="s">
        <v>109</v>
      </c>
      <c r="D8" s="4">
        <v>4</v>
      </c>
      <c r="E8" s="3" t="s">
        <v>22</v>
      </c>
      <c r="F8" s="5"/>
      <c r="G8" s="5"/>
      <c r="H8" s="6">
        <f t="shared" si="0"/>
        <v>0</v>
      </c>
      <c r="I8" s="6">
        <f t="shared" si="1"/>
        <v>0</v>
      </c>
      <c r="J8" s="10"/>
      <c r="K8" s="11"/>
      <c r="L8" s="3"/>
      <c r="M8" s="3"/>
      <c r="N8" s="3"/>
    </row>
    <row r="9" spans="1:14" ht="79.2">
      <c r="A9" s="3">
        <v>8</v>
      </c>
      <c r="B9" s="4" t="s">
        <v>110</v>
      </c>
      <c r="C9" s="3" t="s">
        <v>111</v>
      </c>
      <c r="D9" s="4">
        <v>2</v>
      </c>
      <c r="E9" s="3" t="s">
        <v>22</v>
      </c>
      <c r="F9" s="5"/>
      <c r="G9" s="5"/>
      <c r="H9" s="6">
        <f t="shared" si="0"/>
        <v>0</v>
      </c>
      <c r="I9" s="6">
        <f t="shared" si="1"/>
        <v>0</v>
      </c>
      <c r="J9" s="10"/>
      <c r="K9" s="11"/>
      <c r="L9" s="3"/>
      <c r="M9" s="3"/>
      <c r="N9" s="3"/>
    </row>
    <row r="10" spans="1:14" ht="66">
      <c r="A10" s="3">
        <v>9</v>
      </c>
      <c r="B10" s="4" t="s">
        <v>112</v>
      </c>
      <c r="C10" s="3" t="s">
        <v>113</v>
      </c>
      <c r="D10" s="4">
        <v>6</v>
      </c>
      <c r="E10" s="3" t="s">
        <v>22</v>
      </c>
      <c r="F10" s="5"/>
      <c r="G10" s="5"/>
      <c r="H10" s="6">
        <f t="shared" si="0"/>
        <v>0</v>
      </c>
      <c r="I10" s="6">
        <f t="shared" si="1"/>
        <v>0</v>
      </c>
      <c r="J10" s="10"/>
      <c r="K10" s="11"/>
      <c r="L10" s="3"/>
      <c r="M10" s="3"/>
      <c r="N10" s="3"/>
    </row>
    <row r="11" spans="1:14" ht="66">
      <c r="A11" s="3">
        <v>10</v>
      </c>
      <c r="B11" s="4" t="s">
        <v>114</v>
      </c>
      <c r="C11" s="3" t="s">
        <v>115</v>
      </c>
      <c r="D11" s="4">
        <v>4</v>
      </c>
      <c r="E11" s="3" t="s">
        <v>22</v>
      </c>
      <c r="F11" s="5"/>
      <c r="G11" s="5"/>
      <c r="H11" s="6">
        <f t="shared" si="0"/>
        <v>0</v>
      </c>
      <c r="I11" s="6">
        <f t="shared" si="1"/>
        <v>0</v>
      </c>
      <c r="J11" s="10"/>
      <c r="K11" s="11"/>
      <c r="L11" s="3"/>
      <c r="M11" s="3"/>
      <c r="N11" s="3"/>
    </row>
    <row r="12" spans="1:14" ht="66">
      <c r="A12" s="3">
        <v>11</v>
      </c>
      <c r="B12" s="4" t="s">
        <v>116</v>
      </c>
      <c r="C12" s="3" t="s">
        <v>117</v>
      </c>
      <c r="D12" s="4">
        <v>12</v>
      </c>
      <c r="E12" s="3" t="s">
        <v>22</v>
      </c>
      <c r="F12" s="5"/>
      <c r="G12" s="5"/>
      <c r="H12" s="6">
        <f t="shared" si="0"/>
        <v>0</v>
      </c>
      <c r="I12" s="6">
        <f t="shared" si="1"/>
        <v>0</v>
      </c>
      <c r="J12" s="10"/>
      <c r="K12" s="11"/>
      <c r="L12" s="3"/>
      <c r="M12" s="3"/>
      <c r="N12" s="3"/>
    </row>
    <row r="13" spans="1:14" ht="79.2">
      <c r="A13" s="3">
        <v>12</v>
      </c>
      <c r="B13" s="4" t="s">
        <v>118</v>
      </c>
      <c r="C13" s="3" t="s">
        <v>119</v>
      </c>
      <c r="D13" s="4">
        <v>1</v>
      </c>
      <c r="E13" s="3" t="s">
        <v>22</v>
      </c>
      <c r="F13" s="5"/>
      <c r="G13" s="5"/>
      <c r="H13" s="6">
        <f t="shared" si="0"/>
        <v>0</v>
      </c>
      <c r="I13" s="6">
        <f t="shared" si="1"/>
        <v>0</v>
      </c>
      <c r="J13" s="10"/>
      <c r="K13" s="11"/>
      <c r="L13" s="3"/>
      <c r="M13" s="3"/>
      <c r="N13" s="3"/>
    </row>
    <row r="14" spans="1:14" ht="66">
      <c r="A14" s="3">
        <v>13</v>
      </c>
      <c r="B14" s="4" t="s">
        <v>120</v>
      </c>
      <c r="C14" s="3" t="s">
        <v>121</v>
      </c>
      <c r="D14" s="4">
        <v>2</v>
      </c>
      <c r="E14" s="3" t="s">
        <v>22</v>
      </c>
      <c r="F14" s="5"/>
      <c r="G14" s="5"/>
      <c r="H14" s="6">
        <f t="shared" si="0"/>
        <v>0</v>
      </c>
      <c r="I14" s="6">
        <f t="shared" si="1"/>
        <v>0</v>
      </c>
      <c r="J14" s="10"/>
      <c r="K14" s="11"/>
      <c r="L14" s="3"/>
      <c r="M14" s="3"/>
      <c r="N14" s="3"/>
    </row>
    <row r="15" spans="1:14" ht="92.4">
      <c r="A15" s="3">
        <v>14</v>
      </c>
      <c r="B15" s="4" t="s">
        <v>122</v>
      </c>
      <c r="C15" s="3" t="s">
        <v>123</v>
      </c>
      <c r="D15" s="4">
        <v>2</v>
      </c>
      <c r="E15" s="3" t="s">
        <v>22</v>
      </c>
      <c r="F15" s="5"/>
      <c r="G15" s="5"/>
      <c r="H15" s="6">
        <f t="shared" si="0"/>
        <v>0</v>
      </c>
      <c r="I15" s="6">
        <f t="shared" si="1"/>
        <v>0</v>
      </c>
      <c r="J15" s="10"/>
      <c r="K15" s="11"/>
      <c r="L15" s="3"/>
      <c r="M15" s="3"/>
      <c r="N15" s="3"/>
    </row>
    <row r="16" spans="1:14" ht="52.8">
      <c r="A16" s="3">
        <v>15</v>
      </c>
      <c r="B16" s="4" t="s">
        <v>124</v>
      </c>
      <c r="C16" s="3" t="s">
        <v>125</v>
      </c>
      <c r="D16" s="4">
        <v>1</v>
      </c>
      <c r="E16" s="3" t="s">
        <v>48</v>
      </c>
      <c r="F16" s="5"/>
      <c r="G16" s="5"/>
      <c r="H16" s="6">
        <f t="shared" si="0"/>
        <v>0</v>
      </c>
      <c r="I16" s="6">
        <f t="shared" si="1"/>
        <v>0</v>
      </c>
      <c r="J16" s="10"/>
      <c r="K16" s="11"/>
      <c r="L16" s="3"/>
      <c r="M16" s="3"/>
      <c r="N16" s="3"/>
    </row>
    <row r="17" spans="1:14" ht="26.4">
      <c r="A17" s="3">
        <v>16</v>
      </c>
      <c r="B17" s="4" t="s">
        <v>126</v>
      </c>
      <c r="C17" s="3" t="s">
        <v>127</v>
      </c>
      <c r="D17" s="4">
        <v>60</v>
      </c>
      <c r="E17" s="3" t="s">
        <v>97</v>
      </c>
      <c r="F17" s="5">
        <v>0</v>
      </c>
      <c r="G17" s="5"/>
      <c r="H17" s="6">
        <f t="shared" si="0"/>
        <v>0</v>
      </c>
      <c r="I17" s="6">
        <f t="shared" si="1"/>
        <v>0</v>
      </c>
      <c r="J17" s="10"/>
      <c r="K17" s="11"/>
      <c r="L17" s="3"/>
      <c r="M17" s="3"/>
      <c r="N17" s="3"/>
    </row>
    <row r="18" spans="1:14" ht="26.4">
      <c r="A18" s="3">
        <v>17</v>
      </c>
      <c r="B18" s="4" t="s">
        <v>128</v>
      </c>
      <c r="C18" s="3" t="s">
        <v>129</v>
      </c>
      <c r="D18" s="4">
        <v>1</v>
      </c>
      <c r="E18" s="3" t="s">
        <v>48</v>
      </c>
      <c r="F18" s="5"/>
      <c r="G18" s="5"/>
      <c r="H18" s="6">
        <f t="shared" si="0"/>
        <v>0</v>
      </c>
      <c r="I18" s="6">
        <f t="shared" si="1"/>
        <v>0</v>
      </c>
      <c r="J18" s="10"/>
      <c r="K18" s="11"/>
      <c r="L18" s="3"/>
      <c r="M18" s="3"/>
      <c r="N18" s="3"/>
    </row>
    <row r="19" spans="1:14">
      <c r="C19" s="7" t="s">
        <v>53</v>
      </c>
      <c r="D19" s="7"/>
      <c r="E19" s="7"/>
      <c r="F19" s="7"/>
      <c r="G19" s="7"/>
      <c r="H19" s="8">
        <f>ROUND(SUM(H2:H18),0)</f>
        <v>0</v>
      </c>
      <c r="I19" s="8">
        <f>ROUND(SUM(I2:I18),0)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5</vt:i4>
      </vt:variant>
    </vt:vector>
  </HeadingPairs>
  <TitlesOfParts>
    <vt:vector size="5" baseType="lpstr">
      <vt:lpstr>Főösszesítő</vt:lpstr>
      <vt:lpstr>Fejezet összesítő</vt:lpstr>
      <vt:lpstr>Fűtés</vt:lpstr>
      <vt:lpstr>Vízellátás-csatornázás</vt:lpstr>
      <vt:lpstr>Gáz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futes</dc:title>
  <dc:creator>DELL_LATITUDE</dc:creator>
  <cp:lastModifiedBy>Balazs Wachter</cp:lastModifiedBy>
  <dcterms:created xsi:type="dcterms:W3CDTF">2024-02-27T08:15:00Z</dcterms:created>
  <dcterms:modified xsi:type="dcterms:W3CDTF">2024-03-19T17:20:22Z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d">
    <vt:lpwstr>427677</vt:lpwstr>
  </property>
  <property fmtid="{D5CDD505-2E9C-101B-9397-08002B2CF9AE}" pid="3" name="title">
    <vt:lpwstr>futes</vt:lpwstr>
  </property>
  <property fmtid="{D5CDD505-2E9C-101B-9397-08002B2CF9AE}" pid="4" name="lessonfee">
    <vt:i4>9000</vt:i4>
  </property>
  <property fmtid="{D5CDD505-2E9C-101B-9397-08002B2CF9AE}" pid="5" name="norm_type_id">
    <vt:lpwstr>2</vt:lpwstr>
  </property>
  <property fmtid="{D5CDD505-2E9C-101B-9397-08002B2CF9AE}" pid="6" name="tender_iow_id">
    <vt:lpwstr>8</vt:lpwstr>
  </property>
  <property fmtid="{D5CDD505-2E9C-101B-9397-08002B2CF9AE}" pid="7" name="created">
    <vt:lpwstr>2024-02-27 08:15:23</vt:lpwstr>
  </property>
  <property fmtid="{D5CDD505-2E9C-101B-9397-08002B2CF9AE}" pid="8" name="changed">
    <vt:lpwstr>2024-02-27 15:50:25</vt:lpwstr>
  </property>
  <property fmtid="{D5CDD505-2E9C-101B-9397-08002B2CF9AE}" pid="9" name="osum">
    <vt:i4>0</vt:i4>
  </property>
  <property fmtid="{D5CDD505-2E9C-101B-9397-08002B2CF9AE}" pid="10" name="priceversion">
    <vt:lpwstr>2024.01.01</vt:lpwstr>
  </property>
  <property fmtid="{D5CDD505-2E9C-101B-9397-08002B2CF9AE}" pid="11" name="currency">
    <vt:lpwstr>HUF</vt:lpwstr>
  </property>
  <property fmtid="{D5CDD505-2E9C-101B-9397-08002B2CF9AE}" pid="12" name="ICV">
    <vt:lpwstr>04B805786113422DB24810E33518C22F_12</vt:lpwstr>
  </property>
  <property fmtid="{D5CDD505-2E9C-101B-9397-08002B2CF9AE}" pid="13" name="KSOProductBuildVer">
    <vt:lpwstr>1033-12.2.0.13431</vt:lpwstr>
  </property>
</Properties>
</file>