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BSC\Elszámolások\KBSC TAO 2018-19 Ing. beruházás Elszámolás 2025\Beszerzési dokumentáció\Környezetrendezés\"/>
    </mc:Choice>
  </mc:AlternateContent>
  <xr:revisionPtr revIDLastSave="0" documentId="13_ncr:1_{943AF59C-B31A-4B8F-B8D0-9839BEC0F2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fo" sheetId="1" r:id="rId1"/>
    <sheet name="Főösszesítő" sheetId="2" r:id="rId2"/>
    <sheet name="Munkanem összesítő" sheetId="3" r:id="rId3"/>
    <sheet name="2.Bontás, építőanyagok újraha" sheetId="4" r:id="rId4"/>
    <sheet name="21.Irtás, föld- és sziklamunka" sheetId="5" r:id="rId5"/>
    <sheet name="23.Síkalapozás" sheetId="6" r:id="rId6"/>
    <sheet name="31.Helyszíni beton és vasbeton" sheetId="7" r:id="rId7"/>
    <sheet name="32.Előregyártott épületszerkez" sheetId="8" r:id="rId8"/>
    <sheet name="34.Fém- és könnyű épületszerke" sheetId="9" r:id="rId9"/>
    <sheet name="45.Fém nyílászáró és épületlak" sheetId="10" r:id="rId10"/>
    <sheet name="61.Útburkolat alap és makadámb" sheetId="11" r:id="rId11"/>
    <sheet name="91.Kert- és parképítési munkák" sheetId="12" r:id="rId12"/>
    <sheet name="92.Szabadtéri, szabadidő és sp" sheetId="13" r:id="rId13"/>
  </sheets>
  <calcPr calcId="181029" iterateDelta="1E-4"/>
</workbook>
</file>

<file path=xl/calcChain.xml><?xml version="1.0" encoding="utf-8"?>
<calcChain xmlns="http://schemas.openxmlformats.org/spreadsheetml/2006/main">
  <c r="I3" i="13" l="1"/>
  <c r="H2" i="13"/>
  <c r="H3" i="13" s="1"/>
  <c r="C11" i="3" s="1"/>
  <c r="H2" i="12"/>
  <c r="I2" i="11"/>
  <c r="I3" i="11" s="1"/>
  <c r="H2" i="11"/>
  <c r="H3" i="11" s="1"/>
  <c r="C9" i="3" s="1"/>
  <c r="I3" i="10"/>
  <c r="H3" i="10"/>
  <c r="I2" i="10"/>
  <c r="H2" i="10"/>
  <c r="H4" i="10" s="1"/>
  <c r="C8" i="3" s="1"/>
  <c r="H5" i="9"/>
  <c r="C7" i="3" s="1"/>
  <c r="I4" i="9"/>
  <c r="H4" i="9"/>
  <c r="I3" i="9"/>
  <c r="H3" i="9"/>
  <c r="I2" i="9"/>
  <c r="H2" i="9"/>
  <c r="H3" i="8"/>
  <c r="I2" i="8"/>
  <c r="I3" i="8" s="1"/>
  <c r="H2" i="8"/>
  <c r="H3" i="7"/>
  <c r="C5" i="3" s="1"/>
  <c r="I3" i="7"/>
  <c r="H2" i="7"/>
  <c r="I2" i="6"/>
  <c r="I3" i="6" s="1"/>
  <c r="H2" i="6"/>
  <c r="H3" i="6" s="1"/>
  <c r="C4" i="3" s="1"/>
  <c r="I5" i="5"/>
  <c r="H5" i="5"/>
  <c r="I4" i="5"/>
  <c r="H4" i="5"/>
  <c r="I3" i="5"/>
  <c r="H3" i="5"/>
  <c r="I2" i="5"/>
  <c r="H2" i="5"/>
  <c r="H6" i="5" s="1"/>
  <c r="C3" i="3" s="1"/>
  <c r="I3" i="4"/>
  <c r="H3" i="4"/>
  <c r="I2" i="4"/>
  <c r="I4" i="4" s="1"/>
  <c r="H2" i="4"/>
  <c r="C6" i="3"/>
  <c r="I4" i="10" l="1"/>
  <c r="I5" i="9"/>
  <c r="H4" i="4"/>
  <c r="H5" i="12"/>
  <c r="I5" i="12"/>
  <c r="C12" i="3"/>
  <c r="I6" i="5"/>
  <c r="D12" i="3" l="1"/>
  <c r="C6" i="2" s="1"/>
  <c r="C7" i="2" l="1"/>
  <c r="C8" i="2" s="1"/>
</calcChain>
</file>

<file path=xl/sharedStrings.xml><?xml version="1.0" encoding="utf-8"?>
<sst xmlns="http://schemas.openxmlformats.org/spreadsheetml/2006/main" count="309" uniqueCount="135">
  <si>
    <t>Exportált költségvetés adatai</t>
  </si>
  <si>
    <t>Költségvetés neve:</t>
  </si>
  <si>
    <t>KBSC balesetveszélyes környezet rendezése</t>
  </si>
  <si>
    <t>Leírás:</t>
  </si>
  <si>
    <t>Költségvetés jellege:</t>
  </si>
  <si>
    <t>Felújítás</t>
  </si>
  <si>
    <t>Tételek száma:</t>
  </si>
  <si>
    <t>Munkanemek száma:</t>
  </si>
  <si>
    <t>10 db</t>
  </si>
  <si>
    <t>Fejezetek száma:</t>
  </si>
  <si>
    <t>Nem fejezetes</t>
  </si>
  <si>
    <t>Építmény tulajdonsága:</t>
  </si>
  <si>
    <t>Egyéb nem lakóépület</t>
  </si>
  <si>
    <t>Rezsióradíj:</t>
  </si>
  <si>
    <t>Bruttó végösszeg:</t>
  </si>
  <si>
    <t>Készítette: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</si>
  <si>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</si>
  <si>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</si>
  <si>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</si>
  <si>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Ssz.</t>
  </si>
  <si>
    <t>Megnevezés</t>
  </si>
  <si>
    <t>Anyagköltség</t>
  </si>
  <si>
    <t>Díjköltség</t>
  </si>
  <si>
    <t>2</t>
  </si>
  <si>
    <t>Bontás, építőanyagok újrahasznosítása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</si>
  <si>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</si>
  <si>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</si>
  <si>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</si>
  <si>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</si>
  <si>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</si>
  <si>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</si>
  <si>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</si>
  <si>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</si>
  <si>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</si>
  <si>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</si>
  <si>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</si>
  <si>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</si>
  <si>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</si>
  <si>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21-011-12</t>
  </si>
  <si>
    <t>Munkahelyi depóniából építési törmelék konténerbe rakása,  kézi erővel, önálló munka esetén elszámolva, konténer szállítás nélkül</t>
  </si>
  <si>
    <t>m³</t>
  </si>
  <si>
    <t xml:space="preserve"> 210110016825</t>
  </si>
  <si>
    <t>ÖN</t>
  </si>
  <si>
    <t>21-011-11.7</t>
  </si>
  <si>
    <t>Építési törmelék konténeres elszállítása, lerakása, lerakóhelyi díjjal, 10,0 m³-es konténerbe</t>
  </si>
  <si>
    <t>db</t>
  </si>
  <si>
    <t xml:space="preserve"> 210110016801</t>
  </si>
  <si>
    <t>Munkanem összesen (HUF)</t>
  </si>
  <si>
    <t>21</t>
  </si>
  <si>
    <t>Irtás, föld- és sziklamunka</t>
  </si>
  <si>
    <t>21-002-1.2</t>
  </si>
  <si>
    <t>Humuszos termőréteg, termőföld leszedése, terítése gépi erővel, 18%-os terephajlásig, bármilyen talajban, szállítással, 50,1-200,0 m között</t>
  </si>
  <si>
    <t xml:space="preserve"> 210020014461</t>
  </si>
  <si>
    <t>21-011-2.1.2</t>
  </si>
  <si>
    <t>Fejtett föld tolása és elteregetése, I-IV. osztályú talajban, 20,1-50,0 m távolság között</t>
  </si>
  <si>
    <t>fenti pályához vitt földszétterítése</t>
  </si>
  <si>
    <t xml:space="preserve"> 210110016435</t>
  </si>
  <si>
    <t>21-001-1.1.3</t>
  </si>
  <si>
    <t>Egyes fák kitermelése tuskóirtással, legallyazással és darabolással, kézi szerszámokkal, I-II. oszt. talajban, törzsátmérő: 41-60 cm között</t>
  </si>
  <si>
    <t xml:space="preserve"> 210010013343</t>
  </si>
  <si>
    <t>21-007-1.1.1.1.2</t>
  </si>
  <si>
    <t>Tereprendezés jellegű földművek létesítése, kitermeléssel, terítéssel, tömörítés nélkül, gépi erővel, 18%-os terephajlásig, I-IV. oszt. talajban, szállítással, 0-1600,0 m között, 50,1-200,0 m között</t>
  </si>
  <si>
    <t>a pálya melletti 3 domb bontása és elhordása a fenti pályáig</t>
  </si>
  <si>
    <t xml:space="preserve"> 210071729494</t>
  </si>
  <si>
    <t>23</t>
  </si>
  <si>
    <t>Síkalapozás</t>
  </si>
  <si>
    <t>23-000-2</t>
  </si>
  <si>
    <t>Beton-, sáv-, gerenda- vagy kőbetonalapok bontása</t>
  </si>
  <si>
    <t>Fedett lelátó alap elbontása</t>
  </si>
  <si>
    <t xml:space="preserve"> 230000023233</t>
  </si>
  <si>
    <t>31</t>
  </si>
  <si>
    <t>Helyszíni beton és vasbeton munkák</t>
  </si>
  <si>
    <t>31-000-11.2.1</t>
  </si>
  <si>
    <t>Lépcsőszerkezetek bontása, vasbetonból, C16/20 betonminőségig</t>
  </si>
  <si>
    <t>előregyártott vasbeton lépcső és járdaelemek bontása 20 cm vtg átlag rétegvastagsággal számolva</t>
  </si>
  <si>
    <t xml:space="preserve"> 310000034742</t>
  </si>
  <si>
    <t>32</t>
  </si>
  <si>
    <t>Előregyártott épületszerkezeti elem elhelyezése és szerelése</t>
  </si>
  <si>
    <t>32-000-8.1.2</t>
  </si>
  <si>
    <t>Kerítés vagy kapuoszlop vasbetonelemek bontása, kézi erővel, földbe állított, 0,2 t/db tömeg felett</t>
  </si>
  <si>
    <t>villanyoszlopok bontása</t>
  </si>
  <si>
    <t xml:space="preserve"> 320000070173</t>
  </si>
  <si>
    <t>34</t>
  </si>
  <si>
    <t>Fém- és könnyű épületszerkezetek szerelése</t>
  </si>
  <si>
    <t>34-000-1.2</t>
  </si>
  <si>
    <t>Épület acélvázszerkezet, acéltartók bontása rácsos vagy tömör szerkezetből, 0,5 t/db tömegig</t>
  </si>
  <si>
    <t>lelátó acél főtartói</t>
  </si>
  <si>
    <t xml:space="preserve"> 340000096010</t>
  </si>
  <si>
    <t>34-000-1.3</t>
  </si>
  <si>
    <t>Épület acélvázszerkezet, acél tetőszerkezet bontása rácsos vagy tömör szaruzattal, 40 kg/m2 tömegig</t>
  </si>
  <si>
    <t>m²</t>
  </si>
  <si>
    <t xml:space="preserve">lelátó másodlagos tartó acélszerkezet bontása </t>
  </si>
  <si>
    <t xml:space="preserve"> 340000096022</t>
  </si>
  <si>
    <t>34-000-2.1</t>
  </si>
  <si>
    <t>Könnyűszerkezetes térelhatároló elemek, szendvics-, hőszigetelt elemek bontása, 3,00 m2/db méretig</t>
  </si>
  <si>
    <t>lelátó trapézlemezes fedés bontása</t>
  </si>
  <si>
    <t xml:space="preserve"> 340000096046</t>
  </si>
  <si>
    <t>45</t>
  </si>
  <si>
    <t>Fém nyílászáró és épületlakatos szerkezet elhelyezése</t>
  </si>
  <si>
    <t>45-000-2.6</t>
  </si>
  <si>
    <t>Rácsok, korlátok, kerítések bontása, drótfonatos kerítés</t>
  </si>
  <si>
    <t>m</t>
  </si>
  <si>
    <t>teniszpálya kerítés bontása</t>
  </si>
  <si>
    <t xml:space="preserve"> 450000376490</t>
  </si>
  <si>
    <t>45-000-2.1</t>
  </si>
  <si>
    <t>Rácsok, korlátok, kerítések bontása, idomacél rács vagy korlát</t>
  </si>
  <si>
    <t>lelátó előtti mellvéd korlát bontása</t>
  </si>
  <si>
    <t xml:space="preserve"> 450000376444</t>
  </si>
  <si>
    <t>61</t>
  </si>
  <si>
    <t>Útburkolat alap és makadámburkolat készítése</t>
  </si>
  <si>
    <t>61-001-1.2</t>
  </si>
  <si>
    <t>Makadám rendszerű útpálya és mechanikai stabilizáció bontása, géppel, hidraulikus bontófejjel</t>
  </si>
  <si>
    <t xml:space="preserve"> 610010674714</t>
  </si>
  <si>
    <t>91</t>
  </si>
  <si>
    <t>Kert- és parképítési munkák</t>
  </si>
  <si>
    <t>91-001-2.2.3.1</t>
  </si>
  <si>
    <t>Gödörásás egyedi növényültetéshez, kézi erővel, ásóval, 100 cm x 100 cm x 100 cm méretig, laza talajon, talajosztály: I-II.</t>
  </si>
  <si>
    <t xml:space="preserve"> 910011179451</t>
  </si>
  <si>
    <t xml:space="preserve"> 910031183564</t>
  </si>
  <si>
    <t>92</t>
  </si>
  <si>
    <t>Szabadtéri, szabadidő és sportlétesítmények</t>
  </si>
  <si>
    <t>92-000-2.5.1.1.1</t>
  </si>
  <si>
    <t>Kerti létesítmények bontása, kiegészítő kerti elemek bontása, kerti bútorok, rögzített, székek</t>
  </si>
  <si>
    <t>lelátó műanyag üléseinek bontása</t>
  </si>
  <si>
    <t xml:space="preserve"> 920001214370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</si>
  <si>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</si>
  <si>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</si>
  <si>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</si>
  <si>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</si>
  <si>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</si>
  <si>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</si>
  <si>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91-003-1.1.1.3.1.3-0310406-K</t>
  </si>
  <si>
    <t>Növények szabadföldi telepítése gödör- vagy árokásás nélkül (külön tételben 91-001-2; 91-001-3), lombhullató fák, szoliterként, három karóval, szabadgyökerű facsemetével, műtrágyázással, Acer campestre Elsrijk, K 110 3xi 18/20</t>
  </si>
  <si>
    <t>Növények szabadföldi telepítése gödör- vagy árokásás nélkül (külön tételben 91-001-2; 91-001-3), lombhullató fák, szoliterként, három karóval, szabadgyökerű facsemetével, műtrágyázással, Acer campestre Nanum, K 110 3xi 18/20</t>
  </si>
  <si>
    <t>19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</si>
</sst>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"/>
    <numFmt numFmtId="165" formatCode="###\ ###\ ###\ ##0\ \F\t"/>
    <numFmt numFmtId="166" formatCode="0.0000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166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tabSelected="1" workbookViewId="0">
      <selection activeCell="E10" sqref="E10"/>
    </sheetView>
  </sheetViews>
  <sheetFormatPr defaultRowHeight="14.4" x14ac:dyDescent="0.3"/>
  <cols>
    <col min="1" max="2" width="30.6640625" customWidth="1"/>
  </cols>
  <sheetData>
    <row r="1" spans="1:2" x14ac:dyDescent="0.3">
      <c r="A1" s="16" t="s">
        <v>0</v>
      </c>
      <c r="B1" s="16"/>
    </row>
    <row r="2" spans="1:2" ht="26.4" x14ac:dyDescent="0.3">
      <c r="A2" s="2" t="s">
        <v>1</v>
      </c>
      <c r="B2" s="3" t="s">
        <v>2</v>
      </c>
    </row>
    <row r="3" spans="1:2" x14ac:dyDescent="0.3">
      <c r="A3" s="2" t="s">
        <v>3</v>
      </c>
      <c r="B3" s="3"/>
    </row>
    <row r="4" spans="1:2" x14ac:dyDescent="0.3">
      <c r="A4" s="2" t="s">
        <v>4</v>
      </c>
      <c r="B4" s="3" t="s">
        <v>5</v>
      </c>
    </row>
    <row r="5" spans="1:2" x14ac:dyDescent="0.3">
      <c r="A5" s="2" t="s">
        <v>6</v>
      </c>
      <c r="B5" s="3" t="s">
        <v>134</v>
      </c>
    </row>
    <row r="6" spans="1:2" x14ac:dyDescent="0.3">
      <c r="A6" s="2" t="s">
        <v>7</v>
      </c>
      <c r="B6" s="3" t="s">
        <v>8</v>
      </c>
    </row>
    <row r="7" spans="1:2" x14ac:dyDescent="0.3">
      <c r="A7" s="2" t="s">
        <v>9</v>
      </c>
      <c r="B7" s="3" t="s">
        <v>10</v>
      </c>
    </row>
    <row r="8" spans="1:2" x14ac:dyDescent="0.3">
      <c r="A8" s="2" t="s">
        <v>11</v>
      </c>
      <c r="B8" s="3" t="s">
        <v>12</v>
      </c>
    </row>
    <row r="9" spans="1:2" x14ac:dyDescent="0.3">
      <c r="A9" s="2" t="s">
        <v>13</v>
      </c>
      <c r="B9" s="4">
        <v>0</v>
      </c>
    </row>
    <row r="10" spans="1:2" x14ac:dyDescent="0.3">
      <c r="A10" s="2" t="s">
        <v>14</v>
      </c>
      <c r="B10" s="5">
        <v>0</v>
      </c>
    </row>
    <row r="12" spans="1:2" x14ac:dyDescent="0.3">
      <c r="A12" s="2" t="s">
        <v>15</v>
      </c>
      <c r="B12" s="3"/>
    </row>
    <row r="14" spans="1:2" x14ac:dyDescent="0.3">
      <c r="A14" s="2" t="s">
        <v>16</v>
      </c>
    </row>
    <row r="15" spans="1:2" x14ac:dyDescent="0.3">
      <c r="A15" s="17" t="s">
        <v>17</v>
      </c>
      <c r="B15" s="17"/>
    </row>
    <row r="18" spans="1:2" x14ac:dyDescent="0.3">
      <c r="A18" s="17" t="s">
        <v>18</v>
      </c>
      <c r="B18" s="17"/>
    </row>
  </sheetData>
  <mergeCells count="3">
    <mergeCell ref="A1:B1"/>
    <mergeCell ref="A15:B15"/>
    <mergeCell ref="A18:B1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"/>
  <sheetViews>
    <sheetView workbookViewId="0">
      <selection activeCell="H7" sqref="H7"/>
    </sheetView>
  </sheetViews>
  <sheetFormatPr defaultRowHeight="14.4" x14ac:dyDescent="0.3"/>
  <cols>
    <col min="1" max="1" width="4.6640625" customWidth="1"/>
    <col min="2" max="2" width="10.33203125" customWidth="1"/>
    <col min="3" max="3" width="22.109375" customWidth="1"/>
    <col min="4" max="4" width="7.6640625" customWidth="1"/>
    <col min="5" max="5" width="8.6640625" customWidth="1"/>
    <col min="6" max="6" width="9.33203125" customWidth="1"/>
    <col min="7" max="7" width="10.5546875" customWidth="1"/>
    <col min="8" max="8" width="9.33203125" customWidth="1"/>
    <col min="9" max="9" width="11.33203125" customWidth="1"/>
    <col min="10" max="10" width="15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45" customHeight="1" x14ac:dyDescent="0.3">
      <c r="A2" s="3">
        <v>1</v>
      </c>
      <c r="B2" s="2" t="s">
        <v>99</v>
      </c>
      <c r="C2" s="3" t="s">
        <v>100</v>
      </c>
      <c r="D2" s="2">
        <v>210</v>
      </c>
      <c r="E2" s="3" t="s">
        <v>101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 t="s">
        <v>102</v>
      </c>
      <c r="K2" s="12" t="s">
        <v>103</v>
      </c>
      <c r="L2" s="3" t="s">
        <v>42</v>
      </c>
      <c r="M2" s="3">
        <v>45</v>
      </c>
      <c r="N2" s="3">
        <v>0.73</v>
      </c>
    </row>
    <row r="3" spans="1:14" ht="49.2" customHeight="1" x14ac:dyDescent="0.3">
      <c r="A3" s="3">
        <v>2</v>
      </c>
      <c r="B3" s="2" t="s">
        <v>104</v>
      </c>
      <c r="C3" s="3" t="s">
        <v>105</v>
      </c>
      <c r="D3" s="2">
        <v>29.8</v>
      </c>
      <c r="E3" s="3" t="s">
        <v>101</v>
      </c>
      <c r="F3" s="4">
        <v>0</v>
      </c>
      <c r="G3" s="4">
        <v>0</v>
      </c>
      <c r="H3" s="7">
        <f>ROUND(F3*D3,0)</f>
        <v>0</v>
      </c>
      <c r="I3" s="7">
        <f>ROUND(G3*D3,0)</f>
        <v>0</v>
      </c>
      <c r="J3" s="11" t="s">
        <v>106</v>
      </c>
      <c r="K3" s="12" t="s">
        <v>107</v>
      </c>
      <c r="L3" s="3" t="s">
        <v>42</v>
      </c>
      <c r="M3" s="3">
        <v>45</v>
      </c>
      <c r="N3" s="3">
        <v>0.83</v>
      </c>
    </row>
    <row r="4" spans="1:14" x14ac:dyDescent="0.3">
      <c r="A4" s="9"/>
      <c r="B4" s="9"/>
      <c r="C4" s="9" t="s">
        <v>47</v>
      </c>
      <c r="D4" s="9"/>
      <c r="E4" s="9"/>
      <c r="F4" s="9"/>
      <c r="G4" s="9"/>
      <c r="H4" s="13">
        <f>ROUND(SUM(H2:H3),0)</f>
        <v>0</v>
      </c>
      <c r="I4" s="13">
        <f>ROUND(SUM(I2:I3),0)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"/>
  <sheetViews>
    <sheetView workbookViewId="0">
      <selection activeCell="G11" sqref="G11"/>
    </sheetView>
  </sheetViews>
  <sheetFormatPr defaultRowHeight="14.4" x14ac:dyDescent="0.3"/>
  <cols>
    <col min="1" max="1" width="4.6640625" customWidth="1"/>
    <col min="2" max="2" width="10.6640625" customWidth="1"/>
    <col min="3" max="3" width="24.33203125" customWidth="1"/>
    <col min="4" max="4" width="7.6640625" customWidth="1"/>
    <col min="5" max="5" width="8.6640625" customWidth="1"/>
    <col min="6" max="6" width="9.44140625" customWidth="1"/>
    <col min="7" max="7" width="9.5546875" customWidth="1"/>
    <col min="8" max="8" width="12.6640625" customWidth="1"/>
    <col min="9" max="9" width="9.77734375" customWidth="1"/>
    <col min="10" max="10" width="13.7773437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5.400000000000006" customHeight="1" x14ac:dyDescent="0.3">
      <c r="A2" s="3">
        <v>1</v>
      </c>
      <c r="B2" s="2" t="s">
        <v>110</v>
      </c>
      <c r="C2" s="3" t="s">
        <v>111</v>
      </c>
      <c r="D2" s="2">
        <v>620</v>
      </c>
      <c r="E2" s="3" t="s">
        <v>40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/>
      <c r="K2" s="12" t="s">
        <v>112</v>
      </c>
      <c r="L2" s="3" t="s">
        <v>42</v>
      </c>
      <c r="M2" s="3">
        <v>61</v>
      </c>
      <c r="N2" s="3">
        <v>0.25</v>
      </c>
    </row>
    <row r="3" spans="1:14" x14ac:dyDescent="0.3">
      <c r="A3" s="9"/>
      <c r="B3" s="9"/>
      <c r="C3" s="9" t="s">
        <v>47</v>
      </c>
      <c r="D3" s="9"/>
      <c r="E3" s="9"/>
      <c r="F3" s="9"/>
      <c r="G3" s="9"/>
      <c r="H3" s="13">
        <f>ROUND(SUM(H2:H2),0)</f>
        <v>0</v>
      </c>
      <c r="I3" s="13">
        <f>ROUND(SUM(I2:I2),0)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5"/>
  <sheetViews>
    <sheetView workbookViewId="0">
      <selection activeCell="H10" sqref="H10"/>
    </sheetView>
  </sheetViews>
  <sheetFormatPr defaultRowHeight="14.4" x14ac:dyDescent="0.3"/>
  <cols>
    <col min="1" max="1" width="4.6640625" customWidth="1"/>
    <col min="2" max="2" width="12.109375" customWidth="1"/>
    <col min="3" max="3" width="29" customWidth="1"/>
    <col min="4" max="4" width="7.6640625" customWidth="1"/>
    <col min="5" max="5" width="8.6640625" customWidth="1"/>
    <col min="6" max="6" width="10.109375" customWidth="1"/>
    <col min="7" max="7" width="10.6640625" customWidth="1"/>
    <col min="8" max="8" width="9.44140625" customWidth="1"/>
    <col min="9" max="9" width="12.6640625" customWidth="1"/>
    <col min="10" max="10" width="11.8867187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4.8" customHeight="1" x14ac:dyDescent="0.3">
      <c r="A2" s="3">
        <v>1</v>
      </c>
      <c r="B2" s="2" t="s">
        <v>115</v>
      </c>
      <c r="C2" s="3" t="s">
        <v>116</v>
      </c>
      <c r="D2" s="2">
        <v>59</v>
      </c>
      <c r="E2" s="3" t="s">
        <v>45</v>
      </c>
      <c r="F2" s="4">
        <v>0</v>
      </c>
      <c r="G2" s="4">
        <v>0</v>
      </c>
      <c r="H2" s="7">
        <f>ROUND(F2*D2,0)</f>
        <v>0</v>
      </c>
      <c r="I2" s="7">
        <v>0</v>
      </c>
      <c r="J2" s="11"/>
      <c r="K2" s="12" t="s">
        <v>117</v>
      </c>
      <c r="L2" s="3" t="s">
        <v>42</v>
      </c>
      <c r="M2" s="3">
        <v>91</v>
      </c>
      <c r="N2" s="3">
        <v>0.46</v>
      </c>
    </row>
    <row r="3" spans="1:14" ht="105" customHeight="1" x14ac:dyDescent="0.3">
      <c r="A3" s="3">
        <v>2</v>
      </c>
      <c r="B3" s="2" t="s">
        <v>131</v>
      </c>
      <c r="C3" s="3" t="s">
        <v>132</v>
      </c>
      <c r="D3" s="2">
        <v>39</v>
      </c>
      <c r="E3" s="3" t="s">
        <v>45</v>
      </c>
      <c r="F3" s="4">
        <v>0</v>
      </c>
      <c r="G3" s="4">
        <v>0</v>
      </c>
      <c r="H3" s="7">
        <v>0</v>
      </c>
      <c r="I3" s="7">
        <v>0</v>
      </c>
      <c r="J3" s="11"/>
      <c r="K3" s="12" t="s">
        <v>118</v>
      </c>
      <c r="L3" s="3" t="s">
        <v>42</v>
      </c>
      <c r="M3" s="3">
        <v>91</v>
      </c>
      <c r="N3" s="3">
        <v>0.45</v>
      </c>
    </row>
    <row r="4" spans="1:14" ht="103.2" customHeight="1" x14ac:dyDescent="0.3">
      <c r="A4" s="3">
        <v>2</v>
      </c>
      <c r="B4" s="2" t="s">
        <v>131</v>
      </c>
      <c r="C4" s="3" t="s">
        <v>133</v>
      </c>
      <c r="D4" s="2">
        <v>20</v>
      </c>
      <c r="E4" s="3" t="s">
        <v>45</v>
      </c>
      <c r="F4" s="4">
        <v>0</v>
      </c>
      <c r="G4" s="4">
        <v>0</v>
      </c>
      <c r="H4" s="7">
        <v>0</v>
      </c>
      <c r="I4" s="7">
        <v>0</v>
      </c>
      <c r="J4" s="11"/>
      <c r="K4" s="12" t="s">
        <v>118</v>
      </c>
      <c r="L4" s="3" t="s">
        <v>42</v>
      </c>
      <c r="M4" s="3">
        <v>91</v>
      </c>
      <c r="N4" s="3">
        <v>0.45</v>
      </c>
    </row>
    <row r="5" spans="1:14" x14ac:dyDescent="0.3">
      <c r="A5" s="9"/>
      <c r="B5" s="9"/>
      <c r="C5" s="9" t="s">
        <v>47</v>
      </c>
      <c r="D5" s="9"/>
      <c r="E5" s="9"/>
      <c r="F5" s="9"/>
      <c r="G5" s="9"/>
      <c r="H5" s="13">
        <f>ROUND(SUM(H2:H4),0)</f>
        <v>0</v>
      </c>
      <c r="I5" s="13">
        <f>ROUND(SUM(I2:I4),0)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"/>
  <sheetViews>
    <sheetView workbookViewId="0">
      <selection activeCell="H11" sqref="H11"/>
    </sheetView>
  </sheetViews>
  <sheetFormatPr defaultRowHeight="14.4" x14ac:dyDescent="0.3"/>
  <cols>
    <col min="1" max="1" width="4.6640625" customWidth="1"/>
    <col min="2" max="2" width="13.5546875" customWidth="1"/>
    <col min="3" max="3" width="25.33203125" customWidth="1"/>
    <col min="4" max="4" width="7.6640625" customWidth="1"/>
    <col min="5" max="5" width="8.6640625" customWidth="1"/>
    <col min="6" max="6" width="10.5546875" customWidth="1"/>
    <col min="7" max="7" width="10.21875" customWidth="1"/>
    <col min="8" max="8" width="9.33203125" customWidth="1"/>
    <col min="9" max="9" width="12.6640625" customWidth="1"/>
    <col min="10" max="10" width="15.441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0" customHeight="1" x14ac:dyDescent="0.3">
      <c r="A2" s="3">
        <v>1</v>
      </c>
      <c r="B2" s="2" t="s">
        <v>121</v>
      </c>
      <c r="C2" s="3" t="s">
        <v>122</v>
      </c>
      <c r="D2" s="2">
        <v>180</v>
      </c>
      <c r="E2" s="3" t="s">
        <v>45</v>
      </c>
      <c r="F2" s="4">
        <v>0</v>
      </c>
      <c r="G2" s="4">
        <v>0</v>
      </c>
      <c r="H2" s="7">
        <f>ROUND(F2*D2,0)</f>
        <v>0</v>
      </c>
      <c r="I2" s="7">
        <v>0</v>
      </c>
      <c r="J2" s="11" t="s">
        <v>123</v>
      </c>
      <c r="K2" s="12" t="s">
        <v>124</v>
      </c>
      <c r="L2" s="3" t="s">
        <v>42</v>
      </c>
      <c r="M2" s="3">
        <v>92</v>
      </c>
      <c r="N2" s="3">
        <v>0.4</v>
      </c>
    </row>
    <row r="3" spans="1:14" x14ac:dyDescent="0.3">
      <c r="A3" s="9"/>
      <c r="B3" s="9"/>
      <c r="C3" s="9" t="s">
        <v>47</v>
      </c>
      <c r="D3" s="9"/>
      <c r="E3" s="9"/>
      <c r="F3" s="9"/>
      <c r="G3" s="9"/>
      <c r="H3" s="13">
        <f>ROUND(SUM(H2:H2),0)</f>
        <v>0</v>
      </c>
      <c r="I3" s="13">
        <f>ROUND(SUM(I2:I2),0)</f>
        <v>0</v>
      </c>
    </row>
    <row r="8" spans="1:14" x14ac:dyDescent="0.3">
      <c r="I8" s="15"/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J15" sqref="J1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  <col min="6" max="6" width="10" bestFit="1" customWidth="1"/>
  </cols>
  <sheetData>
    <row r="1" spans="1:6" x14ac:dyDescent="0.3">
      <c r="A1" s="18"/>
      <c r="B1" s="18"/>
      <c r="C1" s="18"/>
      <c r="D1" s="18"/>
    </row>
    <row r="3" spans="1:6" ht="17.399999999999999" x14ac:dyDescent="0.3">
      <c r="A3" s="19" t="s">
        <v>126</v>
      </c>
      <c r="B3" s="19"/>
      <c r="C3" s="19"/>
      <c r="D3" s="19"/>
    </row>
    <row r="4" spans="1:6" x14ac:dyDescent="0.3">
      <c r="A4" s="1" t="s">
        <v>20</v>
      </c>
      <c r="B4" s="6"/>
      <c r="C4" s="6" t="s">
        <v>21</v>
      </c>
      <c r="D4" s="6" t="s">
        <v>22</v>
      </c>
    </row>
    <row r="5" spans="1:6" x14ac:dyDescent="0.3">
      <c r="A5" s="3" t="s">
        <v>127</v>
      </c>
      <c r="C5" s="7">
        <v>0</v>
      </c>
      <c r="D5" s="7">
        <v>0</v>
      </c>
    </row>
    <row r="6" spans="1:6" x14ac:dyDescent="0.3">
      <c r="A6" s="3" t="s">
        <v>128</v>
      </c>
      <c r="C6" s="20">
        <f>ROUND(C5+D5,0)</f>
        <v>0</v>
      </c>
      <c r="D6" s="20"/>
    </row>
    <row r="7" spans="1:6" x14ac:dyDescent="0.3">
      <c r="A7" s="3" t="s">
        <v>129</v>
      </c>
      <c r="B7" s="8">
        <v>0.27</v>
      </c>
      <c r="C7" s="20">
        <f>ROUND(C6*B7,0)</f>
        <v>0</v>
      </c>
      <c r="D7" s="20"/>
      <c r="F7" s="14"/>
    </row>
    <row r="8" spans="1:6" x14ac:dyDescent="0.3">
      <c r="A8" s="9" t="s">
        <v>130</v>
      </c>
      <c r="B8" s="9"/>
      <c r="C8" s="21">
        <f>ROUND(C7+C6,0)</f>
        <v>0</v>
      </c>
      <c r="D8" s="21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H12" sqref="H12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19</v>
      </c>
      <c r="B1" s="1" t="s">
        <v>20</v>
      </c>
      <c r="C1" s="6" t="s">
        <v>21</v>
      </c>
      <c r="D1" s="6" t="s">
        <v>22</v>
      </c>
    </row>
    <row r="2" spans="1:4" x14ac:dyDescent="0.3">
      <c r="A2" s="3" t="s">
        <v>23</v>
      </c>
      <c r="B2" s="3" t="s">
        <v>24</v>
      </c>
      <c r="C2" s="4">
        <v>0</v>
      </c>
      <c r="D2" s="4">
        <v>0</v>
      </c>
    </row>
    <row r="3" spans="1:4" x14ac:dyDescent="0.3">
      <c r="A3" s="3" t="s">
        <v>48</v>
      </c>
      <c r="B3" s="3" t="s">
        <v>49</v>
      </c>
      <c r="C3" s="4">
        <f>'21.Irtás, föld- és sziklamunka'!H6</f>
        <v>0</v>
      </c>
      <c r="D3" s="4">
        <v>0</v>
      </c>
    </row>
    <row r="4" spans="1:4" x14ac:dyDescent="0.3">
      <c r="A4" s="3" t="s">
        <v>64</v>
      </c>
      <c r="B4" s="3" t="s">
        <v>65</v>
      </c>
      <c r="C4" s="4">
        <f>'23.Síkalapozás'!H3</f>
        <v>0</v>
      </c>
      <c r="D4" s="4">
        <v>0</v>
      </c>
    </row>
    <row r="5" spans="1:4" x14ac:dyDescent="0.3">
      <c r="A5" s="3" t="s">
        <v>70</v>
      </c>
      <c r="B5" s="3" t="s">
        <v>71</v>
      </c>
      <c r="C5" s="4">
        <f>'31.Helyszíni beton és vasbeton'!H3</f>
        <v>0</v>
      </c>
      <c r="D5" s="4">
        <v>0</v>
      </c>
    </row>
    <row r="6" spans="1:4" ht="26.4" x14ac:dyDescent="0.3">
      <c r="A6" s="3" t="s">
        <v>76</v>
      </c>
      <c r="B6" s="3" t="s">
        <v>77</v>
      </c>
      <c r="C6" s="4">
        <f>'32.Előregyártott épületszerkez'!H3</f>
        <v>0</v>
      </c>
      <c r="D6" s="4">
        <v>0</v>
      </c>
    </row>
    <row r="7" spans="1:4" ht="26.4" x14ac:dyDescent="0.3">
      <c r="A7" s="3" t="s">
        <v>82</v>
      </c>
      <c r="B7" s="3" t="s">
        <v>83</v>
      </c>
      <c r="C7" s="4">
        <f>'34.Fém- és könnyű épületszerke'!H5</f>
        <v>0</v>
      </c>
      <c r="D7" s="4">
        <v>0</v>
      </c>
    </row>
    <row r="8" spans="1:4" ht="26.4" x14ac:dyDescent="0.3">
      <c r="A8" s="3" t="s">
        <v>97</v>
      </c>
      <c r="B8" s="3" t="s">
        <v>98</v>
      </c>
      <c r="C8" s="4">
        <f>'45.Fém nyílászáró és épületlak'!H4</f>
        <v>0</v>
      </c>
      <c r="D8" s="4">
        <v>0</v>
      </c>
    </row>
    <row r="9" spans="1:4" ht="26.4" x14ac:dyDescent="0.3">
      <c r="A9" s="3" t="s">
        <v>108</v>
      </c>
      <c r="B9" s="3" t="s">
        <v>109</v>
      </c>
      <c r="C9" s="4">
        <f>'61.Útburkolat alap és makadámb'!H3</f>
        <v>0</v>
      </c>
      <c r="D9" s="4">
        <v>0</v>
      </c>
    </row>
    <row r="10" spans="1:4" x14ac:dyDescent="0.3">
      <c r="A10" s="3" t="s">
        <v>113</v>
      </c>
      <c r="B10" s="3" t="s">
        <v>114</v>
      </c>
      <c r="C10" s="4">
        <v>0</v>
      </c>
      <c r="D10" s="4">
        <v>0</v>
      </c>
    </row>
    <row r="11" spans="1:4" ht="26.4" x14ac:dyDescent="0.3">
      <c r="A11" s="3" t="s">
        <v>119</v>
      </c>
      <c r="B11" s="3" t="s">
        <v>120</v>
      </c>
      <c r="C11" s="4">
        <f>'92.Szabadtéri, szabadidő és sp'!H3</f>
        <v>0</v>
      </c>
      <c r="D11" s="4">
        <v>0</v>
      </c>
    </row>
    <row r="12" spans="1:4" x14ac:dyDescent="0.3">
      <c r="A12" s="9"/>
      <c r="B12" s="9" t="s">
        <v>125</v>
      </c>
      <c r="C12" s="9">
        <f>ROUND(SUM(C2:C11),0)</f>
        <v>0</v>
      </c>
      <c r="D12" s="9">
        <f>ROUND(SUM(D2:D11),0)</f>
        <v>0</v>
      </c>
    </row>
  </sheetData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activeCell="I2" sqref="I2"/>
    </sheetView>
  </sheetViews>
  <sheetFormatPr defaultRowHeight="14.4" x14ac:dyDescent="0.3"/>
  <cols>
    <col min="1" max="1" width="4.6640625" customWidth="1"/>
    <col min="2" max="2" width="9.33203125" customWidth="1"/>
    <col min="3" max="3" width="24.5546875" customWidth="1"/>
    <col min="4" max="4" width="7.6640625" customWidth="1"/>
    <col min="5" max="5" width="8.6640625" customWidth="1"/>
    <col min="6" max="6" width="9.33203125" customWidth="1"/>
    <col min="7" max="7" width="10.44140625" customWidth="1"/>
    <col min="8" max="9" width="12.6640625" customWidth="1"/>
    <col min="10" max="10" width="13.44140625" customWidth="1"/>
    <col min="11" max="11" width="18.44140625" customWidth="1"/>
    <col min="12" max="12" width="8.33203125" customWidth="1"/>
    <col min="13" max="13" width="8.6640625" customWidth="1"/>
    <col min="14" max="14" width="12.2187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82.8" customHeight="1" x14ac:dyDescent="0.3">
      <c r="A2" s="3">
        <v>1</v>
      </c>
      <c r="B2" s="2" t="s">
        <v>38</v>
      </c>
      <c r="C2" s="3" t="s">
        <v>39</v>
      </c>
      <c r="D2" s="2">
        <v>1412.5</v>
      </c>
      <c r="E2" s="3" t="s">
        <v>40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/>
      <c r="K2" s="12" t="s">
        <v>41</v>
      </c>
      <c r="L2" s="3" t="s">
        <v>42</v>
      </c>
      <c r="M2" s="3">
        <v>2</v>
      </c>
      <c r="N2" s="3">
        <v>1.2</v>
      </c>
    </row>
    <row r="3" spans="1:14" ht="77.400000000000006" customHeight="1" x14ac:dyDescent="0.3">
      <c r="A3" s="3">
        <v>2</v>
      </c>
      <c r="B3" s="2" t="s">
        <v>43</v>
      </c>
      <c r="C3" s="3" t="s">
        <v>44</v>
      </c>
      <c r="D3" s="2">
        <v>141</v>
      </c>
      <c r="E3" s="3" t="s">
        <v>45</v>
      </c>
      <c r="F3" s="4">
        <v>0</v>
      </c>
      <c r="G3" s="4">
        <v>0</v>
      </c>
      <c r="H3" s="7">
        <f>ROUND(F3*D3,0)</f>
        <v>0</v>
      </c>
      <c r="I3" s="7">
        <f>ROUND(G3*D3,0)</f>
        <v>0</v>
      </c>
      <c r="J3" s="11"/>
      <c r="K3" s="12" t="s">
        <v>46</v>
      </c>
      <c r="L3" s="3" t="s">
        <v>42</v>
      </c>
      <c r="M3" s="3">
        <v>2</v>
      </c>
      <c r="N3" s="3">
        <v>0</v>
      </c>
    </row>
    <row r="4" spans="1:14" x14ac:dyDescent="0.3">
      <c r="A4" s="9"/>
      <c r="B4" s="9"/>
      <c r="C4" s="9" t="s">
        <v>47</v>
      </c>
      <c r="D4" s="9"/>
      <c r="E4" s="9"/>
      <c r="F4" s="9"/>
      <c r="G4" s="9"/>
      <c r="H4" s="13">
        <f>ROUND(SUM(H2:H3),0)</f>
        <v>0</v>
      </c>
      <c r="I4" s="13">
        <f>ROUND(SUM(I2:I3),0)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"/>
  <sheetViews>
    <sheetView topLeftCell="A4" workbookViewId="0">
      <selection activeCell="I11" sqref="I11"/>
    </sheetView>
  </sheetViews>
  <sheetFormatPr defaultRowHeight="14.4" x14ac:dyDescent="0.3"/>
  <cols>
    <col min="1" max="1" width="4.6640625" customWidth="1"/>
    <col min="2" max="2" width="10.6640625" customWidth="1"/>
    <col min="3" max="3" width="29.33203125" customWidth="1"/>
    <col min="4" max="4" width="7.6640625" customWidth="1"/>
    <col min="5" max="5" width="8.6640625" customWidth="1"/>
    <col min="6" max="6" width="9.77734375" customWidth="1"/>
    <col min="7" max="7" width="10" customWidth="1"/>
    <col min="8" max="9" width="12.6640625" customWidth="1"/>
    <col min="10" max="10" width="14.554687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76.2" customHeight="1" x14ac:dyDescent="0.3">
      <c r="A2" s="3">
        <v>1</v>
      </c>
      <c r="B2" s="2" t="s">
        <v>50</v>
      </c>
      <c r="C2" s="3" t="s">
        <v>51</v>
      </c>
      <c r="D2" s="2">
        <v>364</v>
      </c>
      <c r="E2" s="3" t="s">
        <v>40</v>
      </c>
      <c r="F2" s="4"/>
      <c r="G2" s="4">
        <v>0</v>
      </c>
      <c r="H2" s="7">
        <f>ROUND(F2*D2,0)</f>
        <v>0</v>
      </c>
      <c r="I2" s="7">
        <f>ROUND(G2*D2,0)</f>
        <v>0</v>
      </c>
      <c r="J2" s="11"/>
      <c r="K2" s="12" t="s">
        <v>52</v>
      </c>
      <c r="L2" s="3" t="s">
        <v>42</v>
      </c>
      <c r="M2" s="3">
        <v>21</v>
      </c>
      <c r="N2" s="3">
        <v>0</v>
      </c>
    </row>
    <row r="3" spans="1:14" ht="55.8" customHeight="1" x14ac:dyDescent="0.3">
      <c r="A3" s="3">
        <v>2</v>
      </c>
      <c r="B3" s="2" t="s">
        <v>53</v>
      </c>
      <c r="C3" s="3" t="s">
        <v>54</v>
      </c>
      <c r="D3" s="2">
        <v>2340</v>
      </c>
      <c r="E3" s="3" t="s">
        <v>40</v>
      </c>
      <c r="F3" s="4">
        <v>0</v>
      </c>
      <c r="G3" s="4">
        <v>0</v>
      </c>
      <c r="H3" s="7">
        <f>ROUND(F3*D3,0)</f>
        <v>0</v>
      </c>
      <c r="I3" s="7">
        <f>ROUND(G3*D3,0)</f>
        <v>0</v>
      </c>
      <c r="J3" s="11" t="s">
        <v>55</v>
      </c>
      <c r="K3" s="12" t="s">
        <v>56</v>
      </c>
      <c r="L3" s="3" t="s">
        <v>42</v>
      </c>
      <c r="M3" s="3">
        <v>21</v>
      </c>
      <c r="N3" s="3">
        <v>0</v>
      </c>
    </row>
    <row r="4" spans="1:14" ht="71.400000000000006" customHeight="1" x14ac:dyDescent="0.3">
      <c r="A4" s="3">
        <v>3</v>
      </c>
      <c r="B4" s="2" t="s">
        <v>57</v>
      </c>
      <c r="C4" s="3" t="s">
        <v>58</v>
      </c>
      <c r="D4" s="2">
        <v>9</v>
      </c>
      <c r="E4" s="3" t="s">
        <v>45</v>
      </c>
      <c r="F4" s="4">
        <v>0</v>
      </c>
      <c r="G4" s="4">
        <v>0</v>
      </c>
      <c r="H4" s="7">
        <f>ROUND(F4*D4,0)</f>
        <v>0</v>
      </c>
      <c r="I4" s="7">
        <f>ROUND(G4*D4,0)</f>
        <v>0</v>
      </c>
      <c r="J4" s="11"/>
      <c r="K4" s="12" t="s">
        <v>59</v>
      </c>
      <c r="L4" s="3" t="s">
        <v>42</v>
      </c>
      <c r="M4" s="3">
        <v>21</v>
      </c>
      <c r="N4" s="3">
        <v>16.16</v>
      </c>
    </row>
    <row r="5" spans="1:14" ht="81" customHeight="1" x14ac:dyDescent="0.3">
      <c r="A5" s="3">
        <v>4</v>
      </c>
      <c r="B5" s="2" t="s">
        <v>60</v>
      </c>
      <c r="C5" s="3" t="s">
        <v>61</v>
      </c>
      <c r="D5" s="2">
        <v>2200</v>
      </c>
      <c r="E5" s="3" t="s">
        <v>40</v>
      </c>
      <c r="F5" s="4">
        <v>0</v>
      </c>
      <c r="G5" s="4">
        <v>0</v>
      </c>
      <c r="H5" s="7">
        <f>ROUND(F5*D5,0)</f>
        <v>0</v>
      </c>
      <c r="I5" s="7">
        <f>ROUND(G5*D5,0)</f>
        <v>0</v>
      </c>
      <c r="J5" s="11" t="s">
        <v>62</v>
      </c>
      <c r="K5" s="12" t="s">
        <v>63</v>
      </c>
      <c r="L5" s="3" t="s">
        <v>42</v>
      </c>
      <c r="M5" s="3">
        <v>21</v>
      </c>
      <c r="N5" s="3">
        <v>0</v>
      </c>
    </row>
    <row r="6" spans="1:14" x14ac:dyDescent="0.3">
      <c r="A6" s="9"/>
      <c r="B6" s="9"/>
      <c r="C6" s="9" t="s">
        <v>47</v>
      </c>
      <c r="D6" s="9"/>
      <c r="E6" s="9"/>
      <c r="F6" s="9"/>
      <c r="G6" s="9"/>
      <c r="H6" s="13">
        <f>ROUND(SUM(H2:H5),0)</f>
        <v>0</v>
      </c>
      <c r="I6" s="13">
        <f>ROUND(SUM(I2:I5),0)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"/>
  <sheetViews>
    <sheetView workbookViewId="0">
      <selection activeCell="I12" sqref="I12"/>
    </sheetView>
  </sheetViews>
  <sheetFormatPr defaultRowHeight="14.4" x14ac:dyDescent="0.3"/>
  <cols>
    <col min="1" max="1" width="4.6640625" customWidth="1"/>
    <col min="2" max="2" width="10.33203125" customWidth="1"/>
    <col min="3" max="3" width="22.88671875" customWidth="1"/>
    <col min="4" max="4" width="7.6640625" customWidth="1"/>
    <col min="5" max="5" width="8.6640625" customWidth="1"/>
    <col min="6" max="6" width="9.6640625" customWidth="1"/>
    <col min="7" max="7" width="9.77734375" customWidth="1"/>
    <col min="8" max="8" width="9.44140625" customWidth="1"/>
    <col min="9" max="9" width="11.33203125" customWidth="1"/>
    <col min="10" max="10" width="15.441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3" customHeight="1" x14ac:dyDescent="0.3">
      <c r="A2" s="3">
        <v>1</v>
      </c>
      <c r="B2" s="2" t="s">
        <v>66</v>
      </c>
      <c r="C2" s="3" t="s">
        <v>67</v>
      </c>
      <c r="D2" s="2">
        <v>21.19999</v>
      </c>
      <c r="E2" s="3" t="s">
        <v>40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 t="s">
        <v>68</v>
      </c>
      <c r="K2" s="12" t="s">
        <v>69</v>
      </c>
      <c r="L2" s="3" t="s">
        <v>42</v>
      </c>
      <c r="M2" s="3">
        <v>23</v>
      </c>
      <c r="N2" s="3">
        <v>9.17</v>
      </c>
    </row>
    <row r="3" spans="1:14" x14ac:dyDescent="0.3">
      <c r="A3" s="9"/>
      <c r="B3" s="9"/>
      <c r="C3" s="9" t="s">
        <v>47</v>
      </c>
      <c r="D3" s="9"/>
      <c r="E3" s="9"/>
      <c r="F3" s="9"/>
      <c r="G3" s="9"/>
      <c r="H3" s="13">
        <f>ROUND(SUM(H2:H2),0)</f>
        <v>0</v>
      </c>
      <c r="I3" s="13">
        <f>ROUND(SUM(I2:I2),0)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"/>
  <sheetViews>
    <sheetView workbookViewId="0">
      <selection activeCell="G9" sqref="G9"/>
    </sheetView>
  </sheetViews>
  <sheetFormatPr defaultRowHeight="14.4" x14ac:dyDescent="0.3"/>
  <cols>
    <col min="1" max="1" width="4.6640625" customWidth="1"/>
    <col min="2" max="2" width="12" customWidth="1"/>
    <col min="3" max="3" width="23.44140625" customWidth="1"/>
    <col min="4" max="4" width="7.6640625" customWidth="1"/>
    <col min="5" max="5" width="8.6640625" customWidth="1"/>
    <col min="6" max="6" width="9.6640625" customWidth="1"/>
    <col min="7" max="7" width="9" customWidth="1"/>
    <col min="8" max="9" width="12.6640625" customWidth="1"/>
    <col min="10" max="10" width="18.2187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82.8" customHeight="1" x14ac:dyDescent="0.3">
      <c r="A2" s="3">
        <v>1</v>
      </c>
      <c r="B2" s="2" t="s">
        <v>72</v>
      </c>
      <c r="C2" s="3" t="s">
        <v>73</v>
      </c>
      <c r="D2" s="2">
        <v>510</v>
      </c>
      <c r="E2" s="3" t="s">
        <v>40</v>
      </c>
      <c r="F2" s="4">
        <v>0</v>
      </c>
      <c r="G2" s="4">
        <v>0</v>
      </c>
      <c r="H2" s="7">
        <f>ROUND(F2*D2,0)</f>
        <v>0</v>
      </c>
      <c r="I2" s="7">
        <v>0</v>
      </c>
      <c r="J2" s="11" t="s">
        <v>74</v>
      </c>
      <c r="K2" s="12" t="s">
        <v>75</v>
      </c>
      <c r="L2" s="3" t="s">
        <v>42</v>
      </c>
      <c r="M2" s="3">
        <v>31</v>
      </c>
      <c r="N2" s="3">
        <v>17.21</v>
      </c>
    </row>
    <row r="3" spans="1:14" x14ac:dyDescent="0.3">
      <c r="A3" s="9"/>
      <c r="B3" s="9"/>
      <c r="C3" s="9" t="s">
        <v>47</v>
      </c>
      <c r="D3" s="9"/>
      <c r="E3" s="9"/>
      <c r="F3" s="9"/>
      <c r="G3" s="9"/>
      <c r="H3" s="13">
        <f>ROUND(SUM(H2:H2),0)</f>
        <v>0</v>
      </c>
      <c r="I3" s="13">
        <f>ROUND(SUM(I2:I2),0)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"/>
  <sheetViews>
    <sheetView workbookViewId="0">
      <selection activeCell="G9" sqref="G9"/>
    </sheetView>
  </sheetViews>
  <sheetFormatPr defaultRowHeight="14.4" x14ac:dyDescent="0.3"/>
  <cols>
    <col min="1" max="1" width="4.6640625" customWidth="1"/>
    <col min="2" max="2" width="8.21875" customWidth="1"/>
    <col min="3" max="3" width="21.88671875" customWidth="1"/>
    <col min="4" max="4" width="7.6640625" customWidth="1"/>
    <col min="5" max="5" width="8.6640625" customWidth="1"/>
    <col min="6" max="6" width="9.5546875" customWidth="1"/>
    <col min="7" max="7" width="9.77734375" customWidth="1"/>
    <col min="8" max="8" width="9.33203125" customWidth="1"/>
    <col min="9" max="9" width="10.77734375" customWidth="1"/>
    <col min="10" max="10" width="14.88671875" customWidth="1"/>
    <col min="11" max="11" width="9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88.8" customHeight="1" x14ac:dyDescent="0.3">
      <c r="A2" s="3">
        <v>1</v>
      </c>
      <c r="B2" s="2" t="s">
        <v>78</v>
      </c>
      <c r="C2" s="3" t="s">
        <v>79</v>
      </c>
      <c r="D2" s="2">
        <v>7</v>
      </c>
      <c r="E2" s="3" t="s">
        <v>45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 t="s">
        <v>80</v>
      </c>
      <c r="K2" s="12" t="s">
        <v>81</v>
      </c>
      <c r="L2" s="3" t="s">
        <v>42</v>
      </c>
      <c r="M2" s="3">
        <v>32</v>
      </c>
      <c r="N2" s="3">
        <v>2.2000000000000002</v>
      </c>
    </row>
    <row r="3" spans="1:14" x14ac:dyDescent="0.3">
      <c r="A3" s="9"/>
      <c r="B3" s="9"/>
      <c r="C3" s="9" t="s">
        <v>47</v>
      </c>
      <c r="D3" s="9"/>
      <c r="E3" s="9"/>
      <c r="F3" s="9"/>
      <c r="G3" s="9"/>
      <c r="H3" s="13">
        <f>ROUND(SUM(H2:H2),0)</f>
        <v>0</v>
      </c>
      <c r="I3" s="13">
        <f>ROUND(SUM(I2:I2),0)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"/>
  <sheetViews>
    <sheetView workbookViewId="0">
      <selection activeCell="C22" sqref="C22"/>
    </sheetView>
  </sheetViews>
  <sheetFormatPr defaultRowHeight="14.4" x14ac:dyDescent="0.3"/>
  <cols>
    <col min="1" max="1" width="4.6640625" customWidth="1"/>
    <col min="2" max="2" width="10.88671875" customWidth="1"/>
    <col min="3" max="3" width="25.44140625" customWidth="1"/>
    <col min="4" max="4" width="7.6640625" customWidth="1"/>
    <col min="5" max="5" width="8.6640625" customWidth="1"/>
    <col min="6" max="6" width="9.5546875" customWidth="1"/>
    <col min="7" max="7" width="9.6640625" customWidth="1"/>
    <col min="8" max="8" width="10.109375" customWidth="1"/>
    <col min="9" max="9" width="12.6640625" customWidth="1"/>
    <col min="10" max="10" width="14.332031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19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8.400000000000006" customHeight="1" x14ac:dyDescent="0.3">
      <c r="A2" s="3">
        <v>1</v>
      </c>
      <c r="B2" s="2" t="s">
        <v>84</v>
      </c>
      <c r="C2" s="3" t="s">
        <v>85</v>
      </c>
      <c r="D2" s="2">
        <v>19</v>
      </c>
      <c r="E2" s="3" t="s">
        <v>45</v>
      </c>
      <c r="F2" s="4">
        <v>0</v>
      </c>
      <c r="G2" s="4">
        <v>0</v>
      </c>
      <c r="H2" s="7">
        <f>ROUND(F2*D2,0)</f>
        <v>0</v>
      </c>
      <c r="I2" s="7">
        <f>ROUND(G2*D2,0)</f>
        <v>0</v>
      </c>
      <c r="J2" s="11" t="s">
        <v>86</v>
      </c>
      <c r="K2" s="12" t="s">
        <v>87</v>
      </c>
      <c r="L2" s="3" t="s">
        <v>42</v>
      </c>
      <c r="M2" s="3">
        <v>34</v>
      </c>
      <c r="N2" s="3">
        <v>7.16</v>
      </c>
    </row>
    <row r="3" spans="1:14" ht="68.400000000000006" customHeight="1" x14ac:dyDescent="0.3">
      <c r="A3" s="3">
        <v>2</v>
      </c>
      <c r="B3" s="2" t="s">
        <v>88</v>
      </c>
      <c r="C3" s="3" t="s">
        <v>89</v>
      </c>
      <c r="D3" s="2">
        <v>173.75</v>
      </c>
      <c r="E3" s="3" t="s">
        <v>90</v>
      </c>
      <c r="F3" s="4">
        <v>0</v>
      </c>
      <c r="G3" s="4">
        <v>0</v>
      </c>
      <c r="H3" s="7">
        <f>ROUND(F3*D3,0)</f>
        <v>0</v>
      </c>
      <c r="I3" s="7">
        <f>ROUND(G3*D3,0)</f>
        <v>0</v>
      </c>
      <c r="J3" s="11" t="s">
        <v>91</v>
      </c>
      <c r="K3" s="12" t="s">
        <v>92</v>
      </c>
      <c r="L3" s="3" t="s">
        <v>42</v>
      </c>
      <c r="M3" s="3">
        <v>34</v>
      </c>
      <c r="N3" s="3">
        <v>1.4</v>
      </c>
    </row>
    <row r="4" spans="1:14" ht="61.2" customHeight="1" x14ac:dyDescent="0.3">
      <c r="A4" s="3">
        <v>3</v>
      </c>
      <c r="B4" s="2" t="s">
        <v>93</v>
      </c>
      <c r="C4" s="3" t="s">
        <v>94</v>
      </c>
      <c r="D4" s="2">
        <v>173.75299999999999</v>
      </c>
      <c r="E4" s="3" t="s">
        <v>90</v>
      </c>
      <c r="F4" s="4">
        <v>0</v>
      </c>
      <c r="G4" s="4">
        <v>0</v>
      </c>
      <c r="H4" s="7">
        <f>ROUND(F4*D4,0)</f>
        <v>0</v>
      </c>
      <c r="I4" s="7">
        <f>ROUND(G4*D4,0)</f>
        <v>0</v>
      </c>
      <c r="J4" s="11" t="s">
        <v>95</v>
      </c>
      <c r="K4" s="12" t="s">
        <v>96</v>
      </c>
      <c r="L4" s="3" t="s">
        <v>42</v>
      </c>
      <c r="M4" s="3">
        <v>34</v>
      </c>
      <c r="N4" s="3">
        <v>0.9</v>
      </c>
    </row>
    <row r="5" spans="1:14" x14ac:dyDescent="0.3">
      <c r="A5" s="9"/>
      <c r="B5" s="9"/>
      <c r="C5" s="9" t="s">
        <v>47</v>
      </c>
      <c r="D5" s="9"/>
      <c r="E5" s="9"/>
      <c r="F5" s="9"/>
      <c r="G5" s="9"/>
      <c r="H5" s="13">
        <f>ROUND(SUM(H2:H4),0)</f>
        <v>0</v>
      </c>
      <c r="I5" s="13">
        <f>ROUND(SUM(I2:I4),0)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Info</vt:lpstr>
      <vt:lpstr>Főösszesítő</vt:lpstr>
      <vt:lpstr>Munkanem összesítő</vt:lpstr>
      <vt:lpstr>2.Bontás, építőanyagok újraha</vt:lpstr>
      <vt:lpstr>21.Irtás, föld- és sziklamunka</vt:lpstr>
      <vt:lpstr>23.Síkalapozás</vt:lpstr>
      <vt:lpstr>31.Helyszíni beton és vasbeton</vt:lpstr>
      <vt:lpstr>32.Előregyártott épületszerkez</vt:lpstr>
      <vt:lpstr>34.Fém- és könnyű épületszerke</vt:lpstr>
      <vt:lpstr>45.Fém nyílászáró és épületlak</vt:lpstr>
      <vt:lpstr>61.Útburkolat alap és makadámb</vt:lpstr>
      <vt:lpstr>91.Kert- és parképítési munkák</vt:lpstr>
      <vt:lpstr>92.Szabadtéri, szabadidő és sp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KBSC balesetveszélyes környezet rendezése</dc:title>
  <dc:subject/>
  <dc:creator>Varga Tibor</dc:creator>
  <cp:keywords/>
  <dc:description/>
  <cp:lastModifiedBy>Semi</cp:lastModifiedBy>
  <cp:lastPrinted>2025-03-02T15:49:23Z</cp:lastPrinted>
  <dcterms:created xsi:type="dcterms:W3CDTF">2024-12-14T11:51:43Z</dcterms:created>
  <dcterms:modified xsi:type="dcterms:W3CDTF">2025-03-02T15:49:34Z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494754</vt:lpwstr>
  </property>
  <property fmtid="{D5CDD505-2E9C-101B-9397-08002B2CF9AE}" pid="3" name="title">
    <vt:lpwstr>KBSC balesetveszélyes környezet rendezése</vt:lpwstr>
  </property>
  <property fmtid="{D5CDD505-2E9C-101B-9397-08002B2CF9AE}" pid="4" name="lessonfee">
    <vt:i4>6000</vt:i4>
  </property>
  <property fmtid="{D5CDD505-2E9C-101B-9397-08002B2CF9AE}" pid="5" name="norm_type_id">
    <vt:lpwstr>2</vt:lpwstr>
  </property>
  <property fmtid="{D5CDD505-2E9C-101B-9397-08002B2CF9AE}" pid="6" name="tender_iow_id">
    <vt:lpwstr>13</vt:lpwstr>
  </property>
  <property fmtid="{D5CDD505-2E9C-101B-9397-08002B2CF9AE}" pid="7" name="created">
    <vt:lpwstr>2024-12-14 11:51:43</vt:lpwstr>
  </property>
  <property fmtid="{D5CDD505-2E9C-101B-9397-08002B2CF9AE}" pid="8" name="changed">
    <vt:lpwstr>2024-12-14 18:18:14</vt:lpwstr>
  </property>
  <property fmtid="{D5CDD505-2E9C-101B-9397-08002B2CF9AE}" pid="9" name="osum">
    <vt:i4>0</vt:i4>
  </property>
  <property fmtid="{D5CDD505-2E9C-101B-9397-08002B2CF9AE}" pid="10" name="priceversion">
    <vt:lpwstr>2024.10.01</vt:lpwstr>
  </property>
  <property fmtid="{D5CDD505-2E9C-101B-9397-08002B2CF9AE}" pid="11" name="currency">
    <vt:lpwstr>HUF</vt:lpwstr>
  </property>
</Properties>
</file>